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LIENTESINSTITUCIONALES\Cedulas Hipotecarias\Información periodica web Bankinter\2022\"/>
    </mc:Choice>
  </mc:AlternateContent>
  <xr:revisionPtr revIDLastSave="0" documentId="13_ncr:1_{CA58A4A3-C071-4D95-93CF-9D0C295AAEAC}" xr6:coauthVersionLast="47" xr6:coauthVersionMax="47" xr10:uidLastSave="{00000000-0000-0000-0000-000000000000}"/>
  <bookViews>
    <workbookView xWindow="-120" yWindow="-120" windowWidth="29040" windowHeight="15840" firstSheet="16" activeTab="20" xr2:uid="{00000000-000D-0000-FFFF-FFFF00000000}"/>
  </bookViews>
  <sheets>
    <sheet name="LTV cover pool" sheetId="1" r:id="rId1"/>
    <sheet name="LTV residential" sheetId="2" r:id="rId2"/>
    <sheet name="LTV Commercial" sheetId="3" r:id="rId3"/>
    <sheet name="Outstanding amount CP" sheetId="5" r:id="rId4"/>
    <sheet name="Outstanding amount residential" sheetId="4" r:id="rId5"/>
    <sheet name="Outstanding amount commercial" sheetId="6" r:id="rId6"/>
    <sheet name="Remaining term cover pool" sheetId="7" r:id="rId7"/>
    <sheet name="Remaining term residential" sheetId="8" r:id="rId8"/>
    <sheet name="Remaining term commercial" sheetId="9" r:id="rId9"/>
    <sheet name="Seasoning cover pool" sheetId="10" r:id="rId10"/>
    <sheet name="Seasoning residential" sheetId="11" r:id="rId11"/>
    <sheet name="Seasoning commercial" sheetId="12" r:id="rId12"/>
    <sheet name="Interest rate cover pool" sheetId="13" r:id="rId13"/>
    <sheet name="Interest rate residential" sheetId="14" r:id="rId14"/>
    <sheet name="Interest rate commercial" sheetId="15" r:id="rId15"/>
    <sheet name="Property type cover pool" sheetId="19" r:id="rId16"/>
    <sheet name="Property type residential" sheetId="20" r:id="rId17"/>
    <sheet name="Property type commercial" sheetId="21" r:id="rId18"/>
    <sheet name="Use of property cover pool" sheetId="25" r:id="rId19"/>
    <sheet name="Use of property residential" sheetId="26" r:id="rId20"/>
    <sheet name="Use of property commercial" sheetId="27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3" l="1"/>
  <c r="C13" i="3"/>
  <c r="B13" i="3"/>
  <c r="B11" i="13"/>
  <c r="B10" i="13" s="1"/>
  <c r="C11" i="15" l="1"/>
  <c r="D11" i="15"/>
  <c r="B11" i="15"/>
  <c r="C11" i="14"/>
  <c r="D11" i="14"/>
  <c r="B11" i="14"/>
  <c r="C11" i="13"/>
  <c r="D11" i="13"/>
  <c r="D10" i="13" l="1"/>
  <c r="D10" i="15" l="1"/>
  <c r="C10" i="15"/>
  <c r="B10" i="15"/>
  <c r="D10" i="14"/>
  <c r="C10" i="14"/>
  <c r="B10" i="14"/>
  <c r="C10" i="13"/>
  <c r="A2" i="27" l="1"/>
  <c r="A2" i="26"/>
  <c r="A2" i="25"/>
  <c r="A2" i="21"/>
  <c r="A2" i="20"/>
  <c r="A2" i="19"/>
  <c r="A2" i="15"/>
  <c r="A2" i="14"/>
  <c r="A2" i="13"/>
  <c r="A2" i="12"/>
  <c r="A2" i="11"/>
  <c r="A2" i="10"/>
  <c r="A2" i="9"/>
  <c r="A2" i="8"/>
  <c r="A2" i="7"/>
  <c r="A2" i="6"/>
  <c r="A2" i="5"/>
  <c r="A2" i="4"/>
  <c r="A2" i="3"/>
  <c r="A2" i="2"/>
</calcChain>
</file>

<file path=xl/sharedStrings.xml><?xml version="1.0" encoding="utf-8"?>
<sst xmlns="http://schemas.openxmlformats.org/spreadsheetml/2006/main" count="1004" uniqueCount="161">
  <si>
    <t>LTV</t>
  </si>
  <si>
    <t>&gt;=0-&lt;25</t>
  </si>
  <si>
    <t>&gt;=25-&lt;50</t>
  </si>
  <si>
    <t>&gt;=50-&lt;75</t>
  </si>
  <si>
    <t>&gt;=75-&lt;100</t>
  </si>
  <si>
    <t>&gt;=100-&lt;125</t>
  </si>
  <si>
    <t>&gt;=125-&lt;150</t>
  </si>
  <si>
    <t>&gt;=150-&lt;175</t>
  </si>
  <si>
    <t>&gt;=175-&lt;200</t>
  </si>
  <si>
    <t>&gt;=200-&lt;225</t>
  </si>
  <si>
    <t>&gt;=225-&lt;250</t>
  </si>
  <si>
    <t>&gt;=250-&lt;275</t>
  </si>
  <si>
    <t>&gt;=275-&lt;300</t>
  </si>
  <si>
    <t>&gt;=300-&lt;325</t>
  </si>
  <si>
    <t>&gt;=325-&lt;350</t>
  </si>
  <si>
    <t>&gt;=350-&lt;375</t>
  </si>
  <si>
    <t>&gt;=375-&lt;400</t>
  </si>
  <si>
    <t>&gt;=400-&lt;425</t>
  </si>
  <si>
    <t>&gt;=425-&lt;450</t>
  </si>
  <si>
    <t>&gt;=450-&lt;475</t>
  </si>
  <si>
    <t>&gt;=475-&lt;500</t>
  </si>
  <si>
    <t>&gt;=500-&lt;1000</t>
  </si>
  <si>
    <t>&gt;=1000-&lt;1500</t>
  </si>
  <si>
    <t>&gt;=1500-&lt;2000</t>
  </si>
  <si>
    <t>&gt;=2000-&lt;3000</t>
  </si>
  <si>
    <t>&gt;=3000</t>
  </si>
  <si>
    <t>&gt;=0-&lt;6</t>
  </si>
  <si>
    <t>&gt;=6-&lt;12</t>
  </si>
  <si>
    <t>&gt;=12-&lt;24</t>
  </si>
  <si>
    <t>&gt;=24-&lt;36</t>
  </si>
  <si>
    <t>&gt;=36-&lt;48</t>
  </si>
  <si>
    <t>&gt;=48-&lt;60</t>
  </si>
  <si>
    <t>&gt;=60-&lt;72</t>
  </si>
  <si>
    <t>&gt;=72-&lt;84</t>
  </si>
  <si>
    <t>&gt;=84-&lt;96</t>
  </si>
  <si>
    <t>&gt;=96-&lt;108</t>
  </si>
  <si>
    <t>&gt;=108-&lt;120</t>
  </si>
  <si>
    <t>&gt;=120-&lt;132</t>
  </si>
  <si>
    <t>&gt;=132-&lt;144</t>
  </si>
  <si>
    <t>&gt;=144-&lt;156</t>
  </si>
  <si>
    <t>&gt;=156-&lt;168</t>
  </si>
  <si>
    <t>&gt;=168-&lt;180</t>
  </si>
  <si>
    <t>&gt;=180-&lt;192</t>
  </si>
  <si>
    <t>&gt;=192-&lt;204</t>
  </si>
  <si>
    <t>&gt;=204-&lt;216</t>
  </si>
  <si>
    <t>&gt;=216-&lt;228</t>
  </si>
  <si>
    <t>&gt;=228-&lt;240</t>
  </si>
  <si>
    <t>&gt;=240-&lt;252</t>
  </si>
  <si>
    <t>&gt;=252-&lt;264</t>
  </si>
  <si>
    <t>&gt;=264-&lt;276</t>
  </si>
  <si>
    <t>&gt;=276-&lt;288</t>
  </si>
  <si>
    <t>&gt;=288-&lt;300</t>
  </si>
  <si>
    <t>&gt;=300-&lt;312</t>
  </si>
  <si>
    <t>&gt;=312-&lt;324</t>
  </si>
  <si>
    <t>&gt;=324-&lt;336</t>
  </si>
  <si>
    <t>&gt;=336-&lt;348</t>
  </si>
  <si>
    <t>&gt;=348-&lt;360</t>
  </si>
  <si>
    <t>&gt;=360</t>
  </si>
  <si>
    <t>&gt;=0-&lt;3</t>
  </si>
  <si>
    <t>&gt;=3-&lt;6</t>
  </si>
  <si>
    <t>&gt;=12-&lt;18</t>
  </si>
  <si>
    <t>&gt;=18-&lt;24</t>
  </si>
  <si>
    <t>&gt;=24-&lt;30</t>
  </si>
  <si>
    <t>&gt;=30-&lt;36</t>
  </si>
  <si>
    <t>&gt;=36-&lt;42</t>
  </si>
  <si>
    <t>&gt;=42-&lt;48</t>
  </si>
  <si>
    <t>&gt;=48-&lt;54</t>
  </si>
  <si>
    <t>&gt;=54-&lt;60</t>
  </si>
  <si>
    <t>&gt;=60-&lt;66</t>
  </si>
  <si>
    <t>&gt;=66-&lt;72</t>
  </si>
  <si>
    <t>&gt;=72-&lt;78</t>
  </si>
  <si>
    <t>&gt;=78-&lt;84</t>
  </si>
  <si>
    <t>&gt;=84-&lt;90</t>
  </si>
  <si>
    <t>&gt;=90-&lt;96</t>
  </si>
  <si>
    <t>&gt;=96</t>
  </si>
  <si>
    <t>+</t>
  </si>
  <si>
    <t>COVER POOL</t>
  </si>
  <si>
    <t>in thousands €</t>
  </si>
  <si>
    <t>Outstanding amount</t>
  </si>
  <si>
    <t>Remaining term (in months)</t>
  </si>
  <si>
    <t>Seasoning (in months)</t>
  </si>
  <si>
    <t>Average spread</t>
  </si>
  <si>
    <t>Interest rate</t>
  </si>
  <si>
    <t>TOTAL</t>
  </si>
  <si>
    <t>Outstanding amount (thousands €)</t>
  </si>
  <si>
    <t>Number of loans</t>
  </si>
  <si>
    <t>Number of debtors</t>
  </si>
  <si>
    <t>% Outstanding amount</t>
  </si>
  <si>
    <t>Average Spread</t>
  </si>
  <si>
    <t>Interes rate</t>
  </si>
  <si>
    <t>Remaining Term (in months)</t>
  </si>
  <si>
    <t>Remaning life (in months)</t>
  </si>
  <si>
    <t>Seasoning term (in months)</t>
  </si>
  <si>
    <t>FIXED RATE</t>
  </si>
  <si>
    <t>FLOATING RATE</t>
  </si>
  <si>
    <t>Garage</t>
  </si>
  <si>
    <t>Commercial</t>
  </si>
  <si>
    <t>Industrial</t>
  </si>
  <si>
    <t>Office</t>
  </si>
  <si>
    <t>Other</t>
  </si>
  <si>
    <t>Storage</t>
  </si>
  <si>
    <t>Urban land</t>
  </si>
  <si>
    <t>Housing</t>
  </si>
  <si>
    <t>PROPERTY TYPE</t>
  </si>
  <si>
    <t>Rental</t>
  </si>
  <si>
    <t>Unoccupied</t>
  </si>
  <si>
    <t>New 1st residence</t>
  </si>
  <si>
    <t>Used 1st residence</t>
  </si>
  <si>
    <t>New 2nd residence</t>
  </si>
  <si>
    <t>Used 2nd residence</t>
  </si>
  <si>
    <t>USE OF PROPERTY</t>
  </si>
  <si>
    <t>0-10%</t>
  </si>
  <si>
    <t>10-20%</t>
  </si>
  <si>
    <t>20-30%</t>
  </si>
  <si>
    <t>30-40%</t>
  </si>
  <si>
    <t>40-50%</t>
  </si>
  <si>
    <t>50-60%</t>
  </si>
  <si>
    <t>60-70%</t>
  </si>
  <si>
    <t>70-80%</t>
  </si>
  <si>
    <t>Outstanding amount (in euros)</t>
  </si>
  <si>
    <t>Remaining life (in months)</t>
  </si>
  <si>
    <t>%</t>
  </si>
  <si>
    <t>Residual</t>
  </si>
  <si>
    <t xml:space="preserve">Number </t>
  </si>
  <si>
    <t>Loans</t>
  </si>
  <si>
    <t>Number</t>
  </si>
  <si>
    <t>Debtors</t>
  </si>
  <si>
    <t>Outstanding</t>
  </si>
  <si>
    <t>Amount</t>
  </si>
  <si>
    <t>(months)</t>
  </si>
  <si>
    <t>Life</t>
  </si>
  <si>
    <t>Seasoning</t>
  </si>
  <si>
    <t>Average</t>
  </si>
  <si>
    <t>Margin</t>
  </si>
  <si>
    <t>Interest</t>
  </si>
  <si>
    <t>Rate</t>
  </si>
  <si>
    <t>Number of loans 0-10%</t>
  </si>
  <si>
    <t>Outstanding amount (in euros) 0-10%</t>
  </si>
  <si>
    <t>Number of loans 10-20%</t>
  </si>
  <si>
    <t>Outstanding amount (in euros) 10-20%</t>
  </si>
  <si>
    <t>Number of loans 20-30%</t>
  </si>
  <si>
    <t>Outstanding amount (in euros) 20-30%</t>
  </si>
  <si>
    <t>Number of loans 30-40%</t>
  </si>
  <si>
    <t>Outstanding amount (in euros) 30-40%</t>
  </si>
  <si>
    <t>Number of loans 40-50%</t>
  </si>
  <si>
    <t>Outstanding amount (in euros) 40-50%</t>
  </si>
  <si>
    <t>Number of loans 50-60%</t>
  </si>
  <si>
    <t>Outstanding amount (in euros) 50-60%</t>
  </si>
  <si>
    <t>Number of loans 60-70%</t>
  </si>
  <si>
    <t>Outstanding amount (in euros) 60-70%</t>
  </si>
  <si>
    <t>Number of loans 70-80%</t>
  </si>
  <si>
    <t>Outstanding amount (in euros) 70-80%</t>
  </si>
  <si>
    <t>Unknown</t>
  </si>
  <si>
    <t>Tramo CLTV S&amp;P</t>
  </si>
  <si>
    <t>Hotel</t>
  </si>
  <si>
    <t>School</t>
  </si>
  <si>
    <t>Petrol station</t>
  </si>
  <si>
    <t>Others</t>
  </si>
  <si>
    <t>Warehouse</t>
  </si>
  <si>
    <t xml:space="preserve">Storage </t>
  </si>
  <si>
    <t>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</si>
</sst>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[$]#,##0.00;\-[$]#,##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ourier"/>
      <family val="3"/>
    </font>
    <font>
      <b/>
      <sz val="11"/>
      <color rgb="FF3C5C99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00286E"/>
      <name val="Bankinter"/>
      <family val="2"/>
    </font>
    <font>
      <sz val="11"/>
      <color theme="1"/>
      <name val="Calibri"/>
      <family val="2"/>
    </font>
    <font>
      <b/>
      <sz val="11"/>
      <color rgb="FFFFFFFF"/>
      <name val="Bankinter"/>
    </font>
    <font>
      <sz val="8"/>
      <color theme="1"/>
      <name val="Bankinter"/>
    </font>
    <font>
      <b/>
      <sz val="8"/>
      <color theme="1"/>
      <name val="Bankinter"/>
    </font>
    <font>
      <b/>
      <sz val="10"/>
      <color rgb="FFF56600"/>
      <name val="Bankinter"/>
    </font>
    <font>
      <sz val="10"/>
      <color rgb="FF000000"/>
      <name val="Bankinter"/>
    </font>
    <font>
      <sz val="8"/>
      <color rgb="FF000000"/>
      <name val="Bankinter"/>
    </font>
    <font>
      <sz val="9"/>
      <color rgb="FF000000"/>
      <name val="Bankinter"/>
    </font>
    <font>
      <b/>
      <sz val="8"/>
      <color rgb="FF000000"/>
      <name val="Bankinter"/>
    </font>
    <font>
      <sz val="11"/>
      <color theme="1"/>
      <name val="Calibri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b/>
      <sz val="8"/>
      <color rgb="FFFFFFFF"/>
      <name val="Bankinte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6"/>
      <color rgb="FF000000"/>
      <name val="Tahoma"/>
      <family val="2"/>
    </font>
    <font>
      <b/>
      <sz val="6"/>
      <color rgb="FF000000"/>
      <name val="Tahoma"/>
      <family val="2"/>
    </font>
    <font>
      <sz val="8"/>
      <color theme="1"/>
      <name val="Arial"/>
      <family val="2"/>
    </font>
    <font>
      <sz val="11"/>
      <color theme="1"/>
      <name val="Calibri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AFA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6600"/>
      </patternFill>
    </fill>
    <fill>
      <patternFill patternType="solid">
        <fgColor rgb="FFE0D478"/>
      </patternFill>
    </fill>
    <fill>
      <patternFill patternType="solid">
        <fgColor rgb="FFFFFFEF"/>
      </patternFill>
    </fill>
    <fill>
      <patternFill patternType="solid">
        <fgColor rgb="FFFFFFFF"/>
        <bgColor indexed="64"/>
      </patternFill>
    </fill>
    <fill>
      <patternFill patternType="solid">
        <fgColor rgb="FFE0D478"/>
        <bgColor indexed="64"/>
      </patternFill>
    </fill>
    <fill>
      <patternFill patternType="solid">
        <fgColor rgb="FFF56600"/>
        <bgColor indexed="64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22" fillId="0" borderId="0"/>
    <xf numFmtId="0" fontId="22" fillId="0" borderId="0"/>
    <xf numFmtId="0" fontId="3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40" fillId="0" borderId="0"/>
  </cellStyleXfs>
  <cellXfs count="79">
    <xf numFmtId="0" fontId="0" fillId="0" borderId="0" xfId="0"/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/>
    <xf numFmtId="0" fontId="0" fillId="33" borderId="0" xfId="0" applyFill="1"/>
    <xf numFmtId="0" fontId="20" fillId="34" borderId="0" xfId="0" applyFont="1" applyFill="1"/>
    <xf numFmtId="0" fontId="18" fillId="0" borderId="0" xfId="0" applyFont="1" applyAlignment="1">
      <alignment horizontal="left"/>
    </xf>
    <xf numFmtId="164" fontId="0" fillId="0" borderId="0" xfId="0" applyNumberFormat="1"/>
    <xf numFmtId="0" fontId="21" fillId="0" borderId="0" xfId="0" applyFont="1" applyAlignment="1">
      <alignment horizontal="left" wrapText="1"/>
    </xf>
    <xf numFmtId="17" fontId="21" fillId="0" borderId="0" xfId="0" applyNumberFormat="1" applyFont="1" applyAlignment="1">
      <alignment horizontal="left" wrapText="1"/>
    </xf>
    <xf numFmtId="4" fontId="0" fillId="0" borderId="0" xfId="0" applyNumberFormat="1"/>
    <xf numFmtId="3" fontId="0" fillId="0" borderId="0" xfId="0" applyNumberFormat="1"/>
    <xf numFmtId="165" fontId="18" fillId="0" borderId="0" xfId="0" applyNumberFormat="1" applyFont="1"/>
    <xf numFmtId="165" fontId="0" fillId="0" borderId="0" xfId="0" applyNumberFormat="1"/>
    <xf numFmtId="0" fontId="26" fillId="0" borderId="0" xfId="0" applyFont="1" applyAlignment="1">
      <alignment horizontal="left" wrapText="1"/>
    </xf>
    <xf numFmtId="17" fontId="26" fillId="0" borderId="0" xfId="0" applyNumberFormat="1" applyFont="1" applyAlignment="1">
      <alignment horizontal="left" wrapText="1"/>
    </xf>
    <xf numFmtId="0" fontId="24" fillId="0" borderId="10" xfId="0" applyFont="1" applyBorder="1" applyAlignment="1">
      <alignment horizontal="left" vertical="top" wrapText="1"/>
    </xf>
    <xf numFmtId="0" fontId="25" fillId="37" borderId="13" xfId="0" applyFont="1" applyFill="1" applyBorder="1" applyAlignment="1">
      <alignment horizontal="left" vertical="top" wrapText="1"/>
    </xf>
    <xf numFmtId="3" fontId="25" fillId="37" borderId="13" xfId="0" applyNumberFormat="1" applyFont="1" applyFill="1" applyBorder="1" applyAlignment="1">
      <alignment horizontal="right" vertical="top" wrapText="1"/>
    </xf>
    <xf numFmtId="0" fontId="23" fillId="36" borderId="11" xfId="0" applyFont="1" applyFill="1" applyBorder="1" applyAlignment="1">
      <alignment horizontal="center" vertical="center" wrapText="1"/>
    </xf>
    <xf numFmtId="40" fontId="24" fillId="0" borderId="10" xfId="0" applyNumberFormat="1" applyFont="1" applyBorder="1" applyAlignment="1">
      <alignment horizontal="right" vertical="top" wrapText="1"/>
    </xf>
    <xf numFmtId="40" fontId="25" fillId="37" borderId="13" xfId="0" applyNumberFormat="1" applyFont="1" applyFill="1" applyBorder="1" applyAlignment="1">
      <alignment horizontal="right" vertical="top" wrapText="1"/>
    </xf>
    <xf numFmtId="0" fontId="24" fillId="38" borderId="10" xfId="0" applyFont="1" applyFill="1" applyBorder="1" applyAlignment="1">
      <alignment horizontal="left" vertical="top" wrapText="1"/>
    </xf>
    <xf numFmtId="0" fontId="23" fillId="36" borderId="10" xfId="0" applyFont="1" applyFill="1" applyBorder="1" applyAlignment="1">
      <alignment horizontal="left" vertical="top" wrapText="1"/>
    </xf>
    <xf numFmtId="38" fontId="25" fillId="37" borderId="13" xfId="0" applyNumberFormat="1" applyFont="1" applyFill="1" applyBorder="1" applyAlignment="1">
      <alignment horizontal="right" vertical="top" wrapText="1"/>
    </xf>
    <xf numFmtId="0" fontId="0" fillId="35" borderId="0" xfId="0" applyFill="1"/>
    <xf numFmtId="0" fontId="20" fillId="35" borderId="0" xfId="0" applyFont="1" applyFill="1"/>
    <xf numFmtId="166" fontId="25" fillId="37" borderId="16" xfId="0" applyNumberFormat="1" applyFont="1" applyFill="1" applyBorder="1" applyAlignment="1">
      <alignment horizontal="right" vertical="top" wrapText="1"/>
    </xf>
    <xf numFmtId="38" fontId="24" fillId="38" borderId="17" xfId="0" applyNumberFormat="1" applyFont="1" applyFill="1" applyBorder="1" applyAlignment="1">
      <alignment horizontal="right" vertical="top" wrapText="1"/>
    </xf>
    <xf numFmtId="0" fontId="25" fillId="37" borderId="18" xfId="0" applyFont="1" applyFill="1" applyBorder="1" applyAlignment="1">
      <alignment horizontal="left" vertical="top" wrapText="1"/>
    </xf>
    <xf numFmtId="0" fontId="27" fillId="33" borderId="16" xfId="0" applyFont="1" applyFill="1" applyBorder="1" applyAlignment="1">
      <alignment horizontal="left" wrapText="1"/>
    </xf>
    <xf numFmtId="38" fontId="25" fillId="37" borderId="16" xfId="0" applyNumberFormat="1" applyFont="1" applyFill="1" applyBorder="1" applyAlignment="1">
      <alignment horizontal="right" vertical="top" wrapText="1"/>
    </xf>
    <xf numFmtId="164" fontId="0" fillId="0" borderId="0" xfId="42" applyFont="1"/>
    <xf numFmtId="0" fontId="29" fillId="33" borderId="16" xfId="0" applyFont="1" applyFill="1" applyBorder="1" applyAlignment="1">
      <alignment horizontal="left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36" borderId="16" xfId="0" applyFont="1" applyFill="1" applyBorder="1" applyAlignment="1">
      <alignment horizontal="left" vertical="top" wrapText="1"/>
    </xf>
    <xf numFmtId="49" fontId="28" fillId="39" borderId="14" xfId="0" applyNumberFormat="1" applyFont="1" applyFill="1" applyBorder="1" applyAlignment="1">
      <alignment horizontal="left" vertical="top"/>
    </xf>
    <xf numFmtId="49" fontId="30" fillId="40" borderId="19" xfId="0" applyNumberFormat="1" applyFont="1" applyFill="1" applyBorder="1" applyAlignment="1">
      <alignment horizontal="left" vertical="top" wrapText="1"/>
    </xf>
    <xf numFmtId="0" fontId="23" fillId="41" borderId="11" xfId="0" applyFont="1" applyFill="1" applyBorder="1" applyAlignment="1">
      <alignment wrapText="1"/>
    </xf>
    <xf numFmtId="0" fontId="23" fillId="41" borderId="12" xfId="0" applyFont="1" applyFill="1" applyBorder="1" applyAlignment="1">
      <alignment wrapText="1"/>
    </xf>
    <xf numFmtId="0" fontId="23" fillId="41" borderId="15" xfId="0" applyFont="1" applyFill="1" applyBorder="1" applyAlignment="1">
      <alignment wrapText="1"/>
    </xf>
    <xf numFmtId="0" fontId="34" fillId="41" borderId="11" xfId="0" applyFont="1" applyFill="1" applyBorder="1" applyAlignment="1">
      <alignment wrapText="1"/>
    </xf>
    <xf numFmtId="0" fontId="34" fillId="41" borderId="12" xfId="0" applyFont="1" applyFill="1" applyBorder="1" applyAlignment="1">
      <alignment wrapText="1"/>
    </xf>
    <xf numFmtId="0" fontId="34" fillId="41" borderId="15" xfId="0" applyFont="1" applyFill="1" applyBorder="1" applyAlignment="1">
      <alignment wrapText="1"/>
    </xf>
    <xf numFmtId="49" fontId="28" fillId="39" borderId="14" xfId="0" applyNumberFormat="1" applyFont="1" applyFill="1" applyBorder="1" applyAlignment="1">
      <alignment horizontal="left" vertical="top" wrapText="1"/>
    </xf>
    <xf numFmtId="49" fontId="30" fillId="40" borderId="14" xfId="0" applyNumberFormat="1" applyFont="1" applyFill="1" applyBorder="1" applyAlignment="1">
      <alignment horizontal="left" vertical="top" wrapText="1"/>
    </xf>
    <xf numFmtId="49" fontId="38" fillId="40" borderId="14" xfId="0" applyNumberFormat="1" applyFont="1" applyFill="1" applyBorder="1" applyAlignment="1">
      <alignment horizontal="left" vertical="top" wrapText="1"/>
    </xf>
    <xf numFmtId="49" fontId="37" fillId="39" borderId="14" xfId="0" applyNumberFormat="1" applyFont="1" applyFill="1" applyBorder="1" applyAlignment="1">
      <alignment horizontal="left" vertical="top" wrapText="1"/>
    </xf>
    <xf numFmtId="49" fontId="38" fillId="40" borderId="13" xfId="0" applyNumberFormat="1" applyFont="1" applyFill="1" applyBorder="1" applyAlignment="1">
      <alignment horizontal="left" vertical="top" wrapText="1"/>
    </xf>
    <xf numFmtId="0" fontId="39" fillId="0" borderId="0" xfId="0" applyFont="1"/>
    <xf numFmtId="0" fontId="37" fillId="39" borderId="14" xfId="0" applyFont="1" applyFill="1" applyBorder="1" applyAlignment="1">
      <alignment horizontal="left" vertical="top" wrapText="1"/>
    </xf>
    <xf numFmtId="49" fontId="37" fillId="39" borderId="14" xfId="0" applyNumberFormat="1" applyFont="1" applyFill="1" applyBorder="1" applyAlignment="1">
      <alignment horizontal="left" vertical="top" wrapText="1"/>
    </xf>
    <xf numFmtId="49" fontId="38" fillId="40" borderId="14" xfId="0" applyNumberFormat="1" applyFont="1" applyFill="1" applyBorder="1" applyAlignment="1">
      <alignment horizontal="left" vertical="top" wrapText="1"/>
    </xf>
    <xf numFmtId="0" fontId="39" fillId="0" borderId="0" xfId="0" applyFont="1"/>
    <xf numFmtId="4" fontId="24" fillId="0" borderId="10" xfId="0" applyNumberFormat="1" applyFont="1" applyBorder="1" applyAlignment="1">
      <alignment horizontal="right" vertical="top" wrapText="1"/>
    </xf>
    <xf numFmtId="3" fontId="25" fillId="37" borderId="13" xfId="57" applyNumberFormat="1" applyFont="1" applyFill="1" applyBorder="1" applyAlignment="1">
      <alignment horizontal="right" vertical="top" wrapText="1"/>
    </xf>
    <xf numFmtId="166" fontId="25" fillId="37" borderId="13" xfId="57" applyNumberFormat="1" applyFont="1" applyFill="1" applyBorder="1" applyAlignment="1">
      <alignment horizontal="right" vertical="top" wrapText="1"/>
    </xf>
    <xf numFmtId="4" fontId="25" fillId="37" borderId="13" xfId="57" applyNumberFormat="1" applyFont="1" applyFill="1" applyBorder="1" applyAlignment="1">
      <alignment horizontal="right" vertical="top" wrapText="1"/>
    </xf>
    <xf numFmtId="4" fontId="25" fillId="37" borderId="14" xfId="57" applyNumberFormat="1" applyFont="1" applyFill="1" applyBorder="1" applyAlignment="1">
      <alignment horizontal="right" vertical="top" wrapText="1"/>
    </xf>
    <xf numFmtId="4" fontId="24" fillId="0" borderId="11" xfId="0" applyNumberFormat="1" applyFont="1" applyBorder="1" applyAlignment="1">
      <alignment horizontal="right" vertical="top" wrapText="1"/>
    </xf>
    <xf numFmtId="4" fontId="25" fillId="37" borderId="13" xfId="0" applyNumberFormat="1" applyFont="1" applyFill="1" applyBorder="1" applyAlignment="1">
      <alignment horizontal="right" vertical="top" wrapText="1"/>
    </xf>
    <xf numFmtId="4" fontId="25" fillId="37" borderId="14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40" fontId="24" fillId="42" borderId="13" xfId="0" applyNumberFormat="1" applyFont="1" applyFill="1" applyBorder="1" applyAlignment="1">
      <alignment horizontal="right" vertical="top" wrapText="1"/>
    </xf>
    <xf numFmtId="4" fontId="24" fillId="42" borderId="13" xfId="0" applyNumberFormat="1" applyFont="1" applyFill="1" applyBorder="1" applyAlignment="1">
      <alignment horizontal="right" vertical="top" wrapText="1"/>
    </xf>
    <xf numFmtId="4" fontId="24" fillId="42" borderId="14" xfId="0" applyNumberFormat="1" applyFont="1" applyFill="1" applyBorder="1" applyAlignment="1">
      <alignment horizontal="right" vertical="top" wrapText="1"/>
    </xf>
    <xf numFmtId="0" fontId="24" fillId="38" borderId="13" xfId="0" applyFont="1" applyFill="1" applyBorder="1" applyAlignment="1">
      <alignment horizontal="left" vertical="top"/>
    </xf>
    <xf numFmtId="0" fontId="0" fillId="42" borderId="13" xfId="0" applyFill="1" applyBorder="1" applyAlignment="1">
      <alignment horizontal="right" vertical="top" wrapText="1"/>
    </xf>
    <xf numFmtId="0" fontId="23" fillId="41" borderId="11" xfId="0" applyFont="1" applyFill="1" applyBorder="1" applyAlignment="1">
      <alignment wrapText="1"/>
    </xf>
    <xf numFmtId="0" fontId="23" fillId="41" borderId="12" xfId="0" applyFont="1" applyFill="1" applyBorder="1" applyAlignment="1">
      <alignment wrapText="1"/>
    </xf>
    <xf numFmtId="0" fontId="23" fillId="41" borderId="15" xfId="0" applyFont="1" applyFill="1" applyBorder="1" applyAlignment="1">
      <alignment wrapText="1"/>
    </xf>
    <xf numFmtId="3" fontId="24" fillId="0" borderId="13" xfId="0" applyNumberFormat="1" applyFont="1" applyBorder="1" applyAlignment="1">
      <alignment horizontal="right" vertical="top" wrapText="1"/>
    </xf>
    <xf numFmtId="166" fontId="24" fillId="0" borderId="13" xfId="0" applyNumberFormat="1" applyFont="1" applyBorder="1" applyAlignment="1">
      <alignment horizontal="right" vertical="top" wrapText="1"/>
    </xf>
    <xf numFmtId="4" fontId="24" fillId="0" borderId="13" xfId="0" applyNumberFormat="1" applyFont="1" applyBorder="1" applyAlignment="1">
      <alignment horizontal="right" vertical="top" wrapText="1"/>
    </xf>
    <xf numFmtId="4" fontId="24" fillId="0" borderId="14" xfId="0" applyNumberFormat="1" applyFont="1" applyBorder="1" applyAlignment="1">
      <alignment horizontal="right" vertical="top" wrapText="1"/>
    </xf>
    <xf numFmtId="166" fontId="25" fillId="37" borderId="13" xfId="0" applyNumberFormat="1" applyFont="1" applyFill="1" applyBorder="1" applyAlignment="1">
      <alignment horizontal="right" vertical="top" wrapText="1"/>
    </xf>
    <xf numFmtId="40" fontId="24" fillId="42" borderId="19" xfId="0" applyNumberFormat="1" applyFont="1" applyFill="1" applyBorder="1" applyAlignment="1">
      <alignment horizontal="right" vertical="top" wrapText="1"/>
    </xf>
    <xf numFmtId="0" fontId="24" fillId="33" borderId="16" xfId="0" applyFont="1" applyFill="1" applyBorder="1"/>
  </cellXfs>
  <cellStyles count="5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51" xr:uid="{00000000-0005-0000-0000-00000D000000}"/>
    <cellStyle name="60% - Accent2" xfId="25" builtinId="36" customBuiltin="1"/>
    <cellStyle name="60% - Accent2 2" xfId="52" xr:uid="{00000000-0005-0000-0000-00000F000000}"/>
    <cellStyle name="60% - Accent3" xfId="29" builtinId="40" customBuiltin="1"/>
    <cellStyle name="60% - Accent3 2" xfId="53" xr:uid="{00000000-0005-0000-0000-000011000000}"/>
    <cellStyle name="60% - Accent4" xfId="33" builtinId="44" customBuiltin="1"/>
    <cellStyle name="60% - Accent4 2" xfId="54" xr:uid="{00000000-0005-0000-0000-000013000000}"/>
    <cellStyle name="60% - Accent5" xfId="37" builtinId="48" customBuiltin="1"/>
    <cellStyle name="60% - Accent5 2" xfId="55" xr:uid="{00000000-0005-0000-0000-000015000000}"/>
    <cellStyle name="60% - Accent6" xfId="41" builtinId="52" customBuiltin="1"/>
    <cellStyle name="60% - Accent6 2" xfId="56" xr:uid="{00000000-0005-0000-0000-000017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Followed Hyperlink" xfId="47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6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50" xr:uid="{00000000-0005-0000-0000-00002D000000}"/>
    <cellStyle name="Normal" xfId="0" builtinId="0"/>
    <cellStyle name="Normal 2" xfId="44" xr:uid="{00000000-0005-0000-0000-00002F000000}"/>
    <cellStyle name="Normal 3" xfId="43" xr:uid="{00000000-0005-0000-0000-000030000000}"/>
    <cellStyle name="Normal 4" xfId="45" xr:uid="{00000000-0005-0000-0000-000031000000}"/>
    <cellStyle name="Normal 4 2" xfId="48" xr:uid="{00000000-0005-0000-0000-000032000000}"/>
    <cellStyle name="Normal 5" xfId="57" xr:uid="{080F9522-6528-4735-A536-FEE583E7B374}"/>
    <cellStyle name="Note" xfId="15" builtinId="10" customBuiltin="1"/>
    <cellStyle name="Output" xfId="10" builtinId="21" customBuiltin="1"/>
    <cellStyle name="Title" xfId="1" builtinId="15" customBuiltin="1"/>
    <cellStyle name="Title 2" xfId="49" xr:uid="{00000000-0005-0000-0000-000037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5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101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292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482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673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863850"/>
          <a:ext cx="142875" cy="133350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139700</xdr:colOff>
      <xdr:row>14</xdr:row>
      <xdr:rowOff>9525</xdr:rowOff>
    </xdr:to>
    <xdr:pic>
      <xdr:nvPicPr>
        <xdr:cNvPr id="7" name="Picture 1" descr="cid:8f73061a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5906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139700</xdr:colOff>
      <xdr:row>15</xdr:row>
      <xdr:rowOff>9525</xdr:rowOff>
    </xdr:to>
    <xdr:pic>
      <xdr:nvPicPr>
        <xdr:cNvPr id="8" name="Picture 2" descr="cid:8f73061a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73355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139700</xdr:colOff>
      <xdr:row>16</xdr:row>
      <xdr:rowOff>19050</xdr:rowOff>
    </xdr:to>
    <xdr:pic>
      <xdr:nvPicPr>
        <xdr:cNvPr id="9" name="Picture 3" descr="cid:8f73061a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87642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139700</xdr:colOff>
      <xdr:row>16</xdr:row>
      <xdr:rowOff>19050</xdr:rowOff>
    </xdr:to>
    <xdr:pic>
      <xdr:nvPicPr>
        <xdr:cNvPr id="10" name="Picture 4" descr="cid:8f73061a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01930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139700</xdr:colOff>
      <xdr:row>16</xdr:row>
      <xdr:rowOff>19050</xdr:rowOff>
    </xdr:to>
    <xdr:pic>
      <xdr:nvPicPr>
        <xdr:cNvPr id="11" name="Picture 5" descr="cid:8f73061a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621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139700</xdr:colOff>
      <xdr:row>14</xdr:row>
      <xdr:rowOff>9525</xdr:rowOff>
    </xdr:to>
    <xdr:pic>
      <xdr:nvPicPr>
        <xdr:cNvPr id="12" name="Picture 1" descr="cid:88de7d99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5906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139700</xdr:colOff>
      <xdr:row>15</xdr:row>
      <xdr:rowOff>9525</xdr:rowOff>
    </xdr:to>
    <xdr:pic>
      <xdr:nvPicPr>
        <xdr:cNvPr id="13" name="Picture 2" descr="cid:88de7d99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73355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139700</xdr:colOff>
      <xdr:row>16</xdr:row>
      <xdr:rowOff>19050</xdr:rowOff>
    </xdr:to>
    <xdr:pic>
      <xdr:nvPicPr>
        <xdr:cNvPr id="14" name="Picture 3" descr="cid:88de7d99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87642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139700</xdr:colOff>
      <xdr:row>16</xdr:row>
      <xdr:rowOff>19050</xdr:rowOff>
    </xdr:to>
    <xdr:pic>
      <xdr:nvPicPr>
        <xdr:cNvPr id="15" name="Picture 4" descr="cid:88de7d99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01930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139700</xdr:colOff>
      <xdr:row>16</xdr:row>
      <xdr:rowOff>19050</xdr:rowOff>
    </xdr:to>
    <xdr:pic>
      <xdr:nvPicPr>
        <xdr:cNvPr id="16" name="Picture 5" descr="cid:88de7d99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621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142875</xdr:colOff>
      <xdr:row>14</xdr:row>
      <xdr:rowOff>133350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E37F14E2-98CD-448A-9306-47C3D4CF8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587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16</xdr:row>
      <xdr:rowOff>0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id="{00D9C9C9-CEF4-4E36-B398-33DB44F4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714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16</xdr:row>
      <xdr:rowOff>0</xdr:rowOff>
    </xdr:to>
    <xdr:pic>
      <xdr:nvPicPr>
        <xdr:cNvPr id="19" name="Picture 3">
          <a:extLst>
            <a:ext uri="{FF2B5EF4-FFF2-40B4-BE49-F238E27FC236}">
              <a16:creationId xmlns:a16="http://schemas.microsoft.com/office/drawing/2014/main" id="{A1F13A0C-73D0-4FB6-A2C1-0EF0850C7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841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16</xdr:row>
      <xdr:rowOff>0</xdr:rowOff>
    </xdr:to>
    <xdr:pic>
      <xdr:nvPicPr>
        <xdr:cNvPr id="20" name="Picture 4">
          <a:extLst>
            <a:ext uri="{FF2B5EF4-FFF2-40B4-BE49-F238E27FC236}">
              <a16:creationId xmlns:a16="http://schemas.microsoft.com/office/drawing/2014/main" id="{570CBCF1-1D6F-4259-B695-6916ACFF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968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6E51C242-CD08-416A-A514-833FE1758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DDF6DE51-E085-48DC-87FB-862A03CC4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D95B0792-CA92-4857-8434-5AFF6E4C0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90975B94-0B1B-4C97-AD20-66CC2CB1F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74F38706-4D4B-4F9F-8BF9-47DF59CAC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5924FF2D-2E63-4F1D-8EDA-C131A1677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B08E0663-A024-451A-9862-9C985488E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88CA2511-3855-4BFF-A942-2407AE2B0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C9C5C473-1A66-4D59-8728-49E31D78C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39F98859-47A2-402B-BD5B-3678F2376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BEFD59EF-DC6A-43C5-8364-E726DEFBC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579383EF-DCAA-426A-A676-3AC505792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F0EB3183-701C-4AE0-859B-059B3F236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48EFFE80-20C6-44A5-B61A-49435B9F1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6C68F337-EA9A-4EC0-84C9-713394F32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42C40D4E-F9C5-44AA-8849-74276B6C1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EBBEDF0A-0F51-42CD-9B84-84132E6AB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5855FE6E-CF93-45F5-92D9-560E798F8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7E5EC342-9A2A-46BF-AFC7-1CBF22433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CB5687AF-3888-43D3-A8EA-AB280AE3B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DF33CE88-67C5-4FF1-B384-6C3E01D1A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2767581F-103B-4ACF-883F-61FB15EE6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912A451D-2001-47A5-8154-0B44EE4CA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6094984F-7006-47E5-AD3C-3642556BA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519CAE06-018A-4CB0-8612-E342E5D72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B2E32E9A-79C3-431C-8A5E-8B846AEF1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DBA67594-FCB0-45D8-8949-5F5FC9C0C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F8D45F20-3693-44DB-8227-68FE88C8C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393EA1F9-0980-40AA-B3A4-9839942BF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17FB1926-3E7F-4EE7-ADF5-9C9D1205C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42BFEC2-A149-43F8-8BB1-A04F2BA5D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FEEF8496-9425-4D60-B535-230128EFA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27E7AA0C-CF90-4ADD-B51F-AD2F6A8B6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A27276B7-48E2-48C2-AC1B-9B66DACB4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ECDD98C7-799E-439F-A489-93A9E96D0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13E7DBC6-2DAF-4B4C-AEB4-9DCBA9E87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E40E218A-1CFE-4A2F-9F1E-1F3845A93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F30E7D2F-729B-45FF-A572-EF33B1A45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F66C7F6-F78D-4BCC-80A2-5AEA70B31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4299BC33-6396-4D12-BFEA-AEB46DEDE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E254E546-3901-4004-B37C-7F7F7B438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2262139-608B-462A-A94A-8906F718C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D782C597-081A-4B54-B257-F3F9D7E1F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BA0D3A86-F0CB-4250-80E0-EFCA1194A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18E9167B-B9D9-4C71-A4FE-038420F22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88A8ABBC-F964-4539-B597-028A9DCB4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80B33420-9F23-453B-A26C-467BDBAAB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484E634A-6E82-4AF2-91CE-7096CE682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A6BAD588-2906-4EE6-912C-30A7910F0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34AD2252-C6F9-4F2F-AC03-E81C01138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14F9E3FD-407A-4422-80BF-0AC8B8968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28DBBF9A-85A1-4F5B-9F2C-A998FB68D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ADD8FA1F-1A89-4FF0-9446-57E1CEB93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2AC8D18E-06AE-4A81-9F4B-23EA57080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7E642CD8-C2D3-41AC-BA56-73CCD2C95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F6267873-91BD-482D-94E5-97720D5A6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32500129-F681-43D7-BD26-37DB41CE7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D0DE1649-BAC7-4550-A747-E9652B839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454400"/>
          <a:ext cx="142875" cy="13335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D8FE6191-52A7-4D3A-98F2-8C19CFAFA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30E11D85-6273-4B4B-A2A0-CAB7C11B5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5E2D5BCF-F5C0-43B3-8A5F-9EB3B7800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DD649117-0E8D-47AD-ADF5-2FED4EAA1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32DB0734-D989-4D6E-8BE9-018F1FEE2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6DD0A43B-9CFD-4BC5-A496-A58E85DF0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FFE1B3F0-FA42-488C-88CD-DBE934128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2120900"/>
          <a:ext cx="142875" cy="133350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861F6B51-C96D-49CA-9996-D2CA874A4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89A934D6-ABC9-41C1-9AD8-A099D5FA2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AEA8B33E-9751-41A0-9A44-08777FA68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DC1D7CB0-E23C-4811-A881-4669879AD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88972F74-EC64-446A-B427-1015BA27E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3D865972-2DD9-4E08-963A-766666A3E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99F63A5E-0958-41F9-BA16-03DD446EC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2120900"/>
          <a:ext cx="142875" cy="133350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B17D1296-F6D0-44EC-8554-E1DE52182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F484BD20-E9C0-4DDE-8E6E-FBBC7F3A1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838D0306-E196-4953-B1C2-AC668734A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BF3847C8-96DB-459C-A140-9BED640DD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18B80D62-7EE1-433A-B466-86A6F06B5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5961DAE0-8470-426A-A648-C70C93808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FF840755-F5DF-4810-95C7-1C1B96FCE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AEFB402B-724C-4F1E-909C-AFEC6A03A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C2CAB8D2-369F-468E-A6A5-BDE9FF761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C4352DE7-54B1-4160-97BB-44B75F738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128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CE43BFD2-5642-405B-9C15-A9EE5FBC6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145732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7F32C9BE-9F8D-4977-B544-D958A7ACB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1466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76761231-326E-4F9D-9508-704CF0715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164782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C41C4AC5-97D7-42DD-93FF-78023E0E1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1828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416DD272-5C29-4501-90C2-16C230B24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20097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DF4A5905-6481-4DED-939A-9C1B784F5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2371725"/>
          <a:ext cx="142875" cy="1333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E7A48154-D9EF-40F6-A917-1308B2F83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D4593D4D-FEE7-48D9-8D14-07D790932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41380231-2D15-4152-AD98-90D11D61C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D7FADC94-5800-4F7C-BEF5-948F2B884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F10DA7A0-37B0-4224-B4C8-190906534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8A29EAAF-0B5A-4440-B23F-EC2073164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ACAB1EB7-4DA4-4838-85A8-C6C6B4DAC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B00D6D2F-4CB4-4546-B91C-F7C15F6D8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91A73AC0-C5B2-47D3-8A01-7DB6B95C0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AC40C3DF-67B4-4B79-B119-27350E0DB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E1E83D41-13E6-490C-927D-91E2A23EB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800EB616-3A47-4269-985D-78AB47724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383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61E0B63B-8D9D-4692-8491-BD37728F8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025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AE16F3D5-8EA1-4BDD-A5E3-C4D62364F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964A0F03-9F5E-44EA-BFBE-F1A909DA3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406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ACCF29C3-05FF-43E5-860B-879D01D40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59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3CD188F3-82D4-4D89-A3E1-3B9DE0EF5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78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F9BEAE46-8F88-440C-996F-D7C659890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97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2B39EE40-6C88-4195-B929-20D7FEB21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516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9D0E41FC-5B63-412B-B83C-30E6FCC8B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5359400"/>
          <a:ext cx="142875" cy="1333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139700</xdr:colOff>
      <xdr:row>8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C22F7D-44BE-42A0-AE9F-484386778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2860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139700</xdr:colOff>
      <xdr:row>9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8E7F15-7772-4C4A-AE07-3739F4C9A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40982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139700</xdr:colOff>
      <xdr:row>10</xdr:row>
      <xdr:rowOff>123825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C344532-C099-402F-9698-50DEDAADE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53365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139700</xdr:colOff>
      <xdr:row>11</xdr:row>
      <xdr:rowOff>123825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D106838-B910-45FB-83BF-FC751BD8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65747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139700</xdr:colOff>
      <xdr:row>12</xdr:row>
      <xdr:rowOff>123825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ABD87AB-0F6E-4B6B-92EE-C249E84E2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7813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139700</xdr:colOff>
      <xdr:row>13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6B81738-F1C2-4F3C-81B6-C497E5178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90512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139700</xdr:colOff>
      <xdr:row>14</xdr:row>
      <xdr:rowOff>123825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3C2C2A5-9848-46B0-A944-2E5B62A11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02895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139700</xdr:colOff>
      <xdr:row>15</xdr:row>
      <xdr:rowOff>123825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91E3E37-C60C-470E-A255-C7001C7FF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15277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139700</xdr:colOff>
      <xdr:row>16</xdr:row>
      <xdr:rowOff>123825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7EC7B9E-F898-4A63-862A-20D1BE61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2766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139700</xdr:colOff>
      <xdr:row>17</xdr:row>
      <xdr:rowOff>123825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30771F4-3C6C-4DB2-B297-92633A29B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40042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139700</xdr:colOff>
      <xdr:row>18</xdr:row>
      <xdr:rowOff>123825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933F458-4707-430C-8407-CB8161BC0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52425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139700</xdr:colOff>
      <xdr:row>19</xdr:row>
      <xdr:rowOff>123825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802E16A-ACF8-42A0-BF96-88FB7F02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64807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139700</xdr:colOff>
      <xdr:row>20</xdr:row>
      <xdr:rowOff>123825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25238E7-7538-4AF9-97D6-CB7938E71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7719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139700</xdr:colOff>
      <xdr:row>21</xdr:row>
      <xdr:rowOff>123825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ADD18F8-E8B4-4E9A-BD66-7377013E0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89572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139700</xdr:colOff>
      <xdr:row>22</xdr:row>
      <xdr:rowOff>123825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AE8F090E-DA47-4772-A5FF-8A313BB3F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01955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139700</xdr:colOff>
      <xdr:row>23</xdr:row>
      <xdr:rowOff>123825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71BBF4FA-FBD2-42AF-8C1F-8232CEA8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14337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139700</xdr:colOff>
      <xdr:row>24</xdr:row>
      <xdr:rowOff>123825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4A06F650-F414-439F-825C-1306CACA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2672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139700</xdr:colOff>
      <xdr:row>25</xdr:row>
      <xdr:rowOff>123825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A9DD8599-0BB5-42C0-A203-28B40393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39102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139700</xdr:colOff>
      <xdr:row>26</xdr:row>
      <xdr:rowOff>123825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EBEE390-7EFE-4D3B-B627-A9A851D03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51485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139700</xdr:colOff>
      <xdr:row>27</xdr:row>
      <xdr:rowOff>123825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D247EBA-2E63-4B17-844C-1C5736963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63867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139700</xdr:colOff>
      <xdr:row>28</xdr:row>
      <xdr:rowOff>123825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30BECAC5-579F-4993-BA41-DB462F3B1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7625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139700</xdr:colOff>
      <xdr:row>29</xdr:row>
      <xdr:rowOff>123825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6930F3AA-E5F1-4C18-97AF-B49A9FDB2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88632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139700</xdr:colOff>
      <xdr:row>30</xdr:row>
      <xdr:rowOff>123825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461F28CB-3394-4BF2-AC65-43924032B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01015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139700</xdr:colOff>
      <xdr:row>31</xdr:row>
      <xdr:rowOff>123825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5483103E-17A2-4B8F-BBAA-EE08DA4D8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13397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139700</xdr:colOff>
      <xdr:row>32</xdr:row>
      <xdr:rowOff>123825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1EB829EE-9AFC-46B6-AB93-7F5CB8655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2578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525D3031-29C1-4044-A078-8F024C7ED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75DC5D36-1B2C-422A-9453-8BF73F551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79863ECB-D2AB-44E0-B52E-4D47CA8C7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BC039036-7388-41A7-9CB0-7426BC817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1E11ABA3-271A-4210-9BDC-2BBF6D370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B23B32ED-7BDF-4DE5-9650-EE25C3198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66C24236-890B-4A87-B67B-71EECC361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34" name="image1.png" descr="image1.png">
          <a:extLst>
            <a:ext uri="{FF2B5EF4-FFF2-40B4-BE49-F238E27FC236}">
              <a16:creationId xmlns:a16="http://schemas.microsoft.com/office/drawing/2014/main" id="{2F918FA2-F512-4B56-8CD8-E504E5ABE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35" name="image1.png" descr="image1.png">
          <a:extLst>
            <a:ext uri="{FF2B5EF4-FFF2-40B4-BE49-F238E27FC236}">
              <a16:creationId xmlns:a16="http://schemas.microsoft.com/office/drawing/2014/main" id="{DDC0DB14-0292-4FBD-AABB-883050150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36" name="image1.png" descr="image1.png">
          <a:extLst>
            <a:ext uri="{FF2B5EF4-FFF2-40B4-BE49-F238E27FC236}">
              <a16:creationId xmlns:a16="http://schemas.microsoft.com/office/drawing/2014/main" id="{3CD7ACC6-A4C1-488F-86C4-5288B74DB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37" name="image1.png" descr="image1.png">
          <a:extLst>
            <a:ext uri="{FF2B5EF4-FFF2-40B4-BE49-F238E27FC236}">
              <a16:creationId xmlns:a16="http://schemas.microsoft.com/office/drawing/2014/main" id="{22797965-0FD0-465E-AA83-CFF6A9C85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38" name="image1.png" descr="image1.png">
          <a:extLst>
            <a:ext uri="{FF2B5EF4-FFF2-40B4-BE49-F238E27FC236}">
              <a16:creationId xmlns:a16="http://schemas.microsoft.com/office/drawing/2014/main" id="{BB7540FE-AFE9-4CBE-AA65-275FE1B38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39" name="image1.png" descr="image1.png">
          <a:extLst>
            <a:ext uri="{FF2B5EF4-FFF2-40B4-BE49-F238E27FC236}">
              <a16:creationId xmlns:a16="http://schemas.microsoft.com/office/drawing/2014/main" id="{6A5A6012-96F5-436E-9BAD-8AE2DC287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40" name="image1.png" descr="image1.png">
          <a:extLst>
            <a:ext uri="{FF2B5EF4-FFF2-40B4-BE49-F238E27FC236}">
              <a16:creationId xmlns:a16="http://schemas.microsoft.com/office/drawing/2014/main" id="{8E5D9CDC-0F55-42E5-A7A9-6464609D1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41" name="image1.png" descr="image1.png">
          <a:extLst>
            <a:ext uri="{FF2B5EF4-FFF2-40B4-BE49-F238E27FC236}">
              <a16:creationId xmlns:a16="http://schemas.microsoft.com/office/drawing/2014/main" id="{87AF107D-D362-4923-97CD-E5CB5C977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42" name="image1.png" descr="image1.png">
          <a:extLst>
            <a:ext uri="{FF2B5EF4-FFF2-40B4-BE49-F238E27FC236}">
              <a16:creationId xmlns:a16="http://schemas.microsoft.com/office/drawing/2014/main" id="{BA025EE9-569A-4915-88D9-F0BDE5193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43" name="image1.png" descr="image1.png">
          <a:extLst>
            <a:ext uri="{FF2B5EF4-FFF2-40B4-BE49-F238E27FC236}">
              <a16:creationId xmlns:a16="http://schemas.microsoft.com/office/drawing/2014/main" id="{85F67A03-787C-4CA0-9839-62471C7D2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383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44" name="image1.png" descr="image1.png">
          <a:extLst>
            <a:ext uri="{FF2B5EF4-FFF2-40B4-BE49-F238E27FC236}">
              <a16:creationId xmlns:a16="http://schemas.microsoft.com/office/drawing/2014/main" id="{1A1B5A90-218B-4509-A579-B16C7F324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4025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45" name="image1.png" descr="image1.png">
          <a:extLst>
            <a:ext uri="{FF2B5EF4-FFF2-40B4-BE49-F238E27FC236}">
              <a16:creationId xmlns:a16="http://schemas.microsoft.com/office/drawing/2014/main" id="{B3954100-C6F3-445F-AAB3-3F2BB3A25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46" name="image1.png" descr="image1.png">
          <a:extLst>
            <a:ext uri="{FF2B5EF4-FFF2-40B4-BE49-F238E27FC236}">
              <a16:creationId xmlns:a16="http://schemas.microsoft.com/office/drawing/2014/main" id="{0730778B-9109-4E86-8B39-D8B57D9B9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4406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47" name="image1.png" descr="image1.png">
          <a:extLst>
            <a:ext uri="{FF2B5EF4-FFF2-40B4-BE49-F238E27FC236}">
              <a16:creationId xmlns:a16="http://schemas.microsoft.com/office/drawing/2014/main" id="{68D249E3-8959-435D-9CF0-785AF5D43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459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48" name="image1.png" descr="image1.png">
          <a:extLst>
            <a:ext uri="{FF2B5EF4-FFF2-40B4-BE49-F238E27FC236}">
              <a16:creationId xmlns:a16="http://schemas.microsoft.com/office/drawing/2014/main" id="{7CD56463-8C87-436F-B989-B26FC860F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478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49" name="image1.png" descr="image1.png">
          <a:extLst>
            <a:ext uri="{FF2B5EF4-FFF2-40B4-BE49-F238E27FC236}">
              <a16:creationId xmlns:a16="http://schemas.microsoft.com/office/drawing/2014/main" id="{7D7D1B1F-9229-4FEA-BE21-9B2F34D9E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497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50" name="image1.png" descr="image1.png">
          <a:extLst>
            <a:ext uri="{FF2B5EF4-FFF2-40B4-BE49-F238E27FC236}">
              <a16:creationId xmlns:a16="http://schemas.microsoft.com/office/drawing/2014/main" id="{07AC6D3A-2393-44C8-8878-9C6736723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516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51" name="image1.png" descr="image1.png">
          <a:extLst>
            <a:ext uri="{FF2B5EF4-FFF2-40B4-BE49-F238E27FC236}">
              <a16:creationId xmlns:a16="http://schemas.microsoft.com/office/drawing/2014/main" id="{FB90822E-11B0-4C49-BEFC-32EC95120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5359400"/>
          <a:ext cx="142875" cy="1333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94CFAEEF-7135-4525-998E-A92F18BC7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F262A790-0BF5-4FA6-889C-02DB331FC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C5DDAAEB-8C10-46D0-A123-A902D758F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E1247C3E-6329-424B-AE82-D8E43B7AB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1337430-6D05-45B5-B870-5004CF9C4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1899FBAD-2C04-417B-AFF2-9277AA3F6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7FAA26C5-791D-4C40-BFB9-DB3DFAD8A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A626E4C3-AC1B-4091-9CA9-5FA4CC390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B4B7385A-68E5-472A-8FB0-2B1D75A1B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54DAA122-F4E7-4C51-9CF0-98A2FFDCD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7C47CB6C-1F57-4D58-8926-F50BDEA59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EECC96B3-6437-41A1-B8CA-3D3BA9F68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66EDC660-B984-4755-BD0E-52D85C8A7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6C44C2BE-3A4A-4CCB-9434-44200631B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F4BAA892-0433-4090-9690-C653F7B22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5AE7D6D8-6C05-44CB-900D-33613EBBA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6CE5DBB8-FA87-4B99-8CB9-E74482826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83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A04A07EC-E200-4AAA-8E0C-5D2575560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025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D14B0426-53FB-44D7-92B8-9886A8C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6E90DB69-1F73-4564-87D2-FEB497113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406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7EDBF6EE-BB55-4198-A7FA-BFD1F1A5A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59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778D15FC-DD78-4540-BBAA-1033BAC76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78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E350EA8C-CD1B-49FB-B833-AA58261D6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97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D9CE5C7C-9521-4686-B614-BAC4103E5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16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282DBAD7-2CBE-49C2-854F-86F40942C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35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A22716F2-3309-4CEF-9561-15CDB08A5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54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F5958120-CEA4-4C1F-BF49-8F38BE442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74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26E742FD-ED33-4667-A23E-0BA766014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93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963C830-9C51-44A9-A25D-DAAC4112B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12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69349B4F-4298-4CAD-BEA1-417CEDA0D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31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DF74C06E-F10C-46EE-8DD6-89FF055BC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50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306CB79B-02C2-4C86-9981-524035F5C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692900"/>
          <a:ext cx="142875" cy="1333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30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49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68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87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06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25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63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82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01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20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39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587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778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96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15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34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73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921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11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30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49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68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87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06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25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44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63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2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01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20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6350</xdr:rowOff>
    </xdr:from>
    <xdr:ext cx="142875" cy="133350"/>
    <xdr:pic>
      <xdr:nvPicPr>
        <xdr:cNvPr id="34" name="image1.png" descr="image1.png">
          <a:extLst>
            <a:ext uri="{FF2B5EF4-FFF2-40B4-BE49-F238E27FC236}">
              <a16:creationId xmlns:a16="http://schemas.microsoft.com/office/drawing/2014/main" id="{0F75B631-44B3-47BB-953D-A59D90A1E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5" name="image1.png" descr="image1.png">
          <a:extLst>
            <a:ext uri="{FF2B5EF4-FFF2-40B4-BE49-F238E27FC236}">
              <a16:creationId xmlns:a16="http://schemas.microsoft.com/office/drawing/2014/main" id="{D10547F3-CABA-4C13-AE92-E75EC7535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36" name="image1.png" descr="image1.png">
          <a:extLst>
            <a:ext uri="{FF2B5EF4-FFF2-40B4-BE49-F238E27FC236}">
              <a16:creationId xmlns:a16="http://schemas.microsoft.com/office/drawing/2014/main" id="{D78CBFD4-E855-4B73-8F62-1EF639385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37" name="image1.png" descr="image1.png">
          <a:extLst>
            <a:ext uri="{FF2B5EF4-FFF2-40B4-BE49-F238E27FC236}">
              <a16:creationId xmlns:a16="http://schemas.microsoft.com/office/drawing/2014/main" id="{00D43A98-CBEE-4E8F-8B75-42C573735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38" name="image1.png" descr="image1.png">
          <a:extLst>
            <a:ext uri="{FF2B5EF4-FFF2-40B4-BE49-F238E27FC236}">
              <a16:creationId xmlns:a16="http://schemas.microsoft.com/office/drawing/2014/main" id="{C728227A-BD1F-437D-9DB8-C2647239B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39" name="image1.png" descr="image1.png">
          <a:extLst>
            <a:ext uri="{FF2B5EF4-FFF2-40B4-BE49-F238E27FC236}">
              <a16:creationId xmlns:a16="http://schemas.microsoft.com/office/drawing/2014/main" id="{67C4CD1F-1C25-44C9-918D-A4F33A943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40" name="image1.png" descr="image1.png">
          <a:extLst>
            <a:ext uri="{FF2B5EF4-FFF2-40B4-BE49-F238E27FC236}">
              <a16:creationId xmlns:a16="http://schemas.microsoft.com/office/drawing/2014/main" id="{759B7D60-7F13-4162-BC39-FFF57C655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41" name="image1.png" descr="image1.png">
          <a:extLst>
            <a:ext uri="{FF2B5EF4-FFF2-40B4-BE49-F238E27FC236}">
              <a16:creationId xmlns:a16="http://schemas.microsoft.com/office/drawing/2014/main" id="{E496071A-9B8D-4B24-AE3C-BDCCA0BDA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42" name="image1.png" descr="image1.png">
          <a:extLst>
            <a:ext uri="{FF2B5EF4-FFF2-40B4-BE49-F238E27FC236}">
              <a16:creationId xmlns:a16="http://schemas.microsoft.com/office/drawing/2014/main" id="{C7807216-DD47-42C0-8100-15FE72AD0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43" name="image1.png" descr="image1.png">
          <a:extLst>
            <a:ext uri="{FF2B5EF4-FFF2-40B4-BE49-F238E27FC236}">
              <a16:creationId xmlns:a16="http://schemas.microsoft.com/office/drawing/2014/main" id="{7FFB16C6-F250-42E4-A8DB-D2F032CF1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44" name="image1.png" descr="image1.png">
          <a:extLst>
            <a:ext uri="{FF2B5EF4-FFF2-40B4-BE49-F238E27FC236}">
              <a16:creationId xmlns:a16="http://schemas.microsoft.com/office/drawing/2014/main" id="{0DFE4585-46C6-4345-8261-798EA350D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45" name="image1.png" descr="image1.png">
          <a:extLst>
            <a:ext uri="{FF2B5EF4-FFF2-40B4-BE49-F238E27FC236}">
              <a16:creationId xmlns:a16="http://schemas.microsoft.com/office/drawing/2014/main" id="{D2B4B875-8DAD-4AF2-A0C0-5E3507658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46" name="image1.png" descr="image1.png">
          <a:extLst>
            <a:ext uri="{FF2B5EF4-FFF2-40B4-BE49-F238E27FC236}">
              <a16:creationId xmlns:a16="http://schemas.microsoft.com/office/drawing/2014/main" id="{67E4BBA7-EF10-4B20-86B9-A4C2505DD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47" name="image1.png" descr="image1.png">
          <a:extLst>
            <a:ext uri="{FF2B5EF4-FFF2-40B4-BE49-F238E27FC236}">
              <a16:creationId xmlns:a16="http://schemas.microsoft.com/office/drawing/2014/main" id="{3D6C2E6D-BEF3-4F39-9A39-35CEF6215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48" name="image1.png" descr="image1.png">
          <a:extLst>
            <a:ext uri="{FF2B5EF4-FFF2-40B4-BE49-F238E27FC236}">
              <a16:creationId xmlns:a16="http://schemas.microsoft.com/office/drawing/2014/main" id="{910F9F55-9BBE-4FBF-843D-77204A26F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49" name="image1.png" descr="image1.png">
          <a:extLst>
            <a:ext uri="{FF2B5EF4-FFF2-40B4-BE49-F238E27FC236}">
              <a16:creationId xmlns:a16="http://schemas.microsoft.com/office/drawing/2014/main" id="{15DABB70-C36F-450C-85BF-B7769534D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50" name="image1.png" descr="image1.png">
          <a:extLst>
            <a:ext uri="{FF2B5EF4-FFF2-40B4-BE49-F238E27FC236}">
              <a16:creationId xmlns:a16="http://schemas.microsoft.com/office/drawing/2014/main" id="{49C3BAFD-BE7A-4423-BAA6-3E4BF083D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83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51" name="image1.png" descr="image1.png">
          <a:extLst>
            <a:ext uri="{FF2B5EF4-FFF2-40B4-BE49-F238E27FC236}">
              <a16:creationId xmlns:a16="http://schemas.microsoft.com/office/drawing/2014/main" id="{721FA6A0-F987-4D4D-BAA6-4F861E280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025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52" name="image1.png" descr="image1.png">
          <a:extLst>
            <a:ext uri="{FF2B5EF4-FFF2-40B4-BE49-F238E27FC236}">
              <a16:creationId xmlns:a16="http://schemas.microsoft.com/office/drawing/2014/main" id="{03BC9E4E-0B2C-4DF6-ADE7-E2D127F39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53" name="image1.png" descr="image1.png">
          <a:extLst>
            <a:ext uri="{FF2B5EF4-FFF2-40B4-BE49-F238E27FC236}">
              <a16:creationId xmlns:a16="http://schemas.microsoft.com/office/drawing/2014/main" id="{38D7607A-C55E-4268-8752-40D58CB2C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406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54" name="image1.png" descr="image1.png">
          <a:extLst>
            <a:ext uri="{FF2B5EF4-FFF2-40B4-BE49-F238E27FC236}">
              <a16:creationId xmlns:a16="http://schemas.microsoft.com/office/drawing/2014/main" id="{73B3F7C1-CAE0-43B6-BDD1-3F9507AE9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59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55" name="image1.png" descr="image1.png">
          <a:extLst>
            <a:ext uri="{FF2B5EF4-FFF2-40B4-BE49-F238E27FC236}">
              <a16:creationId xmlns:a16="http://schemas.microsoft.com/office/drawing/2014/main" id="{B7A8D1FD-C828-4D8B-9CC5-110663569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78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56" name="image1.png" descr="image1.png">
          <a:extLst>
            <a:ext uri="{FF2B5EF4-FFF2-40B4-BE49-F238E27FC236}">
              <a16:creationId xmlns:a16="http://schemas.microsoft.com/office/drawing/2014/main" id="{E53062E2-C880-4BB6-ADAA-B2259EAAA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97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57" name="image1.png" descr="image1.png">
          <a:extLst>
            <a:ext uri="{FF2B5EF4-FFF2-40B4-BE49-F238E27FC236}">
              <a16:creationId xmlns:a16="http://schemas.microsoft.com/office/drawing/2014/main" id="{B1E1D66C-E8CD-40EE-8E52-A28FF5569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16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58" name="image1.png" descr="image1.png">
          <a:extLst>
            <a:ext uri="{FF2B5EF4-FFF2-40B4-BE49-F238E27FC236}">
              <a16:creationId xmlns:a16="http://schemas.microsoft.com/office/drawing/2014/main" id="{0F7D77FC-7E75-4D4B-BF8E-E7614639E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35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59" name="image1.png" descr="image1.png">
          <a:extLst>
            <a:ext uri="{FF2B5EF4-FFF2-40B4-BE49-F238E27FC236}">
              <a16:creationId xmlns:a16="http://schemas.microsoft.com/office/drawing/2014/main" id="{9616E157-6BA1-46D9-8BDE-BE503994E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54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60" name="image1.png" descr="image1.png">
          <a:extLst>
            <a:ext uri="{FF2B5EF4-FFF2-40B4-BE49-F238E27FC236}">
              <a16:creationId xmlns:a16="http://schemas.microsoft.com/office/drawing/2014/main" id="{FE407C05-E236-4CC8-B195-352AE25DB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74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61" name="image1.png" descr="image1.png">
          <a:extLst>
            <a:ext uri="{FF2B5EF4-FFF2-40B4-BE49-F238E27FC236}">
              <a16:creationId xmlns:a16="http://schemas.microsoft.com/office/drawing/2014/main" id="{2D7F0D70-733C-4208-A058-D7A2A0510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93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62" name="image1.png" descr="image1.png">
          <a:extLst>
            <a:ext uri="{FF2B5EF4-FFF2-40B4-BE49-F238E27FC236}">
              <a16:creationId xmlns:a16="http://schemas.microsoft.com/office/drawing/2014/main" id="{EF1D187C-15AF-4AF4-91C7-129E88237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12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63" name="image1.png" descr="image1.png">
          <a:extLst>
            <a:ext uri="{FF2B5EF4-FFF2-40B4-BE49-F238E27FC236}">
              <a16:creationId xmlns:a16="http://schemas.microsoft.com/office/drawing/2014/main" id="{1816104B-4D5A-4093-8E2F-7A3D2146E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31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64" name="image1.png" descr="image1.png">
          <a:extLst>
            <a:ext uri="{FF2B5EF4-FFF2-40B4-BE49-F238E27FC236}">
              <a16:creationId xmlns:a16="http://schemas.microsoft.com/office/drawing/2014/main" id="{B430CF6E-8AAE-4F9C-A936-E7C0C6EA6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50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65" name="image1.png" descr="image1.png">
          <a:extLst>
            <a:ext uri="{FF2B5EF4-FFF2-40B4-BE49-F238E27FC236}">
              <a16:creationId xmlns:a16="http://schemas.microsoft.com/office/drawing/2014/main" id="{1285BA71-92E6-4CF7-9C98-5F778FCF4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692900"/>
          <a:ext cx="142875" cy="13335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30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49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68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87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06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25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63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82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01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20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39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587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778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96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15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34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73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921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11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30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49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68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87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06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25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44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63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2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01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20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6350</xdr:rowOff>
    </xdr:from>
    <xdr:ext cx="142875" cy="133350"/>
    <xdr:pic>
      <xdr:nvPicPr>
        <xdr:cNvPr id="34" name="image1.png" descr="image1.png">
          <a:extLst>
            <a:ext uri="{FF2B5EF4-FFF2-40B4-BE49-F238E27FC236}">
              <a16:creationId xmlns:a16="http://schemas.microsoft.com/office/drawing/2014/main" id="{9BCA6845-E50A-4DF8-8478-DC4E4860E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5" name="image1.png" descr="image1.png">
          <a:extLst>
            <a:ext uri="{FF2B5EF4-FFF2-40B4-BE49-F238E27FC236}">
              <a16:creationId xmlns:a16="http://schemas.microsoft.com/office/drawing/2014/main" id="{029D6A21-6C7D-4BD1-A6FA-C260095E2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36" name="image1.png" descr="image1.png">
          <a:extLst>
            <a:ext uri="{FF2B5EF4-FFF2-40B4-BE49-F238E27FC236}">
              <a16:creationId xmlns:a16="http://schemas.microsoft.com/office/drawing/2014/main" id="{0F4F5C9B-9AB2-4A42-A5BE-18306E45F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37" name="image1.png" descr="image1.png">
          <a:extLst>
            <a:ext uri="{FF2B5EF4-FFF2-40B4-BE49-F238E27FC236}">
              <a16:creationId xmlns:a16="http://schemas.microsoft.com/office/drawing/2014/main" id="{11B87B3E-5C7B-4A0B-AA74-BBEDF0A9F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38" name="image1.png" descr="image1.png">
          <a:extLst>
            <a:ext uri="{FF2B5EF4-FFF2-40B4-BE49-F238E27FC236}">
              <a16:creationId xmlns:a16="http://schemas.microsoft.com/office/drawing/2014/main" id="{3EE603C2-5BFF-43D0-B58D-2A0727569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39" name="image1.png" descr="image1.png">
          <a:extLst>
            <a:ext uri="{FF2B5EF4-FFF2-40B4-BE49-F238E27FC236}">
              <a16:creationId xmlns:a16="http://schemas.microsoft.com/office/drawing/2014/main" id="{0D69F7D0-CA32-442A-B673-0B901FE9E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40" name="image1.png" descr="image1.png">
          <a:extLst>
            <a:ext uri="{FF2B5EF4-FFF2-40B4-BE49-F238E27FC236}">
              <a16:creationId xmlns:a16="http://schemas.microsoft.com/office/drawing/2014/main" id="{25BEDB5C-0646-47B7-8555-88BFC3651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41" name="image1.png" descr="image1.png">
          <a:extLst>
            <a:ext uri="{FF2B5EF4-FFF2-40B4-BE49-F238E27FC236}">
              <a16:creationId xmlns:a16="http://schemas.microsoft.com/office/drawing/2014/main" id="{F0DA82BC-F153-4608-B171-8C2DC2E08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42" name="image1.png" descr="image1.png">
          <a:extLst>
            <a:ext uri="{FF2B5EF4-FFF2-40B4-BE49-F238E27FC236}">
              <a16:creationId xmlns:a16="http://schemas.microsoft.com/office/drawing/2014/main" id="{DC4BB97A-8097-46A1-8F64-2229B55AD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43" name="image1.png" descr="image1.png">
          <a:extLst>
            <a:ext uri="{FF2B5EF4-FFF2-40B4-BE49-F238E27FC236}">
              <a16:creationId xmlns:a16="http://schemas.microsoft.com/office/drawing/2014/main" id="{BECBD57E-765F-419A-B4AB-F0CE92D6C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44" name="image1.png" descr="image1.png">
          <a:extLst>
            <a:ext uri="{FF2B5EF4-FFF2-40B4-BE49-F238E27FC236}">
              <a16:creationId xmlns:a16="http://schemas.microsoft.com/office/drawing/2014/main" id="{8C935DA2-514C-4D5B-9B9F-2C8625BDD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45" name="image1.png" descr="image1.png">
          <a:extLst>
            <a:ext uri="{FF2B5EF4-FFF2-40B4-BE49-F238E27FC236}">
              <a16:creationId xmlns:a16="http://schemas.microsoft.com/office/drawing/2014/main" id="{93E0E5B5-3DB3-4192-B8F1-CF8E14941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46" name="image1.png" descr="image1.png">
          <a:extLst>
            <a:ext uri="{FF2B5EF4-FFF2-40B4-BE49-F238E27FC236}">
              <a16:creationId xmlns:a16="http://schemas.microsoft.com/office/drawing/2014/main" id="{631C8659-89FB-4002-AB6E-E14F901BB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47" name="image1.png" descr="image1.png">
          <a:extLst>
            <a:ext uri="{FF2B5EF4-FFF2-40B4-BE49-F238E27FC236}">
              <a16:creationId xmlns:a16="http://schemas.microsoft.com/office/drawing/2014/main" id="{2659C557-7A76-4D91-9B5D-8D75CCE1C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48" name="image1.png" descr="image1.png">
          <a:extLst>
            <a:ext uri="{FF2B5EF4-FFF2-40B4-BE49-F238E27FC236}">
              <a16:creationId xmlns:a16="http://schemas.microsoft.com/office/drawing/2014/main" id="{831C3F68-6203-4328-80AA-999A6AB54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49" name="image1.png" descr="image1.png">
          <a:extLst>
            <a:ext uri="{FF2B5EF4-FFF2-40B4-BE49-F238E27FC236}">
              <a16:creationId xmlns:a16="http://schemas.microsoft.com/office/drawing/2014/main" id="{712F07A1-1A2A-45A8-B406-B76F7923A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50" name="image1.png" descr="image1.png">
          <a:extLst>
            <a:ext uri="{FF2B5EF4-FFF2-40B4-BE49-F238E27FC236}">
              <a16:creationId xmlns:a16="http://schemas.microsoft.com/office/drawing/2014/main" id="{52A17A7E-7E26-410F-AEB6-0F009BD66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83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51" name="image1.png" descr="image1.png">
          <a:extLst>
            <a:ext uri="{FF2B5EF4-FFF2-40B4-BE49-F238E27FC236}">
              <a16:creationId xmlns:a16="http://schemas.microsoft.com/office/drawing/2014/main" id="{457B317F-207C-4F80-8F03-31CBF608E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025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52" name="image1.png" descr="image1.png">
          <a:extLst>
            <a:ext uri="{FF2B5EF4-FFF2-40B4-BE49-F238E27FC236}">
              <a16:creationId xmlns:a16="http://schemas.microsoft.com/office/drawing/2014/main" id="{70F8EDB8-CD49-4A7D-8A9D-A772FDE51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53" name="image1.png" descr="image1.png">
          <a:extLst>
            <a:ext uri="{FF2B5EF4-FFF2-40B4-BE49-F238E27FC236}">
              <a16:creationId xmlns:a16="http://schemas.microsoft.com/office/drawing/2014/main" id="{A762296E-C656-4267-B74E-1E1898642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406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54" name="image1.png" descr="image1.png">
          <a:extLst>
            <a:ext uri="{FF2B5EF4-FFF2-40B4-BE49-F238E27FC236}">
              <a16:creationId xmlns:a16="http://schemas.microsoft.com/office/drawing/2014/main" id="{9DA91600-9855-4537-AC57-390453EDF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59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55" name="image1.png" descr="image1.png">
          <a:extLst>
            <a:ext uri="{FF2B5EF4-FFF2-40B4-BE49-F238E27FC236}">
              <a16:creationId xmlns:a16="http://schemas.microsoft.com/office/drawing/2014/main" id="{713AD584-6360-4990-9806-4350C8E48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78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56" name="image1.png" descr="image1.png">
          <a:extLst>
            <a:ext uri="{FF2B5EF4-FFF2-40B4-BE49-F238E27FC236}">
              <a16:creationId xmlns:a16="http://schemas.microsoft.com/office/drawing/2014/main" id="{8E5343DE-95A2-4CB3-8B8D-5B518DD82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97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57" name="image1.png" descr="image1.png">
          <a:extLst>
            <a:ext uri="{FF2B5EF4-FFF2-40B4-BE49-F238E27FC236}">
              <a16:creationId xmlns:a16="http://schemas.microsoft.com/office/drawing/2014/main" id="{35B7DDE9-26C0-45CE-B024-8028BF2C7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16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58" name="image1.png" descr="image1.png">
          <a:extLst>
            <a:ext uri="{FF2B5EF4-FFF2-40B4-BE49-F238E27FC236}">
              <a16:creationId xmlns:a16="http://schemas.microsoft.com/office/drawing/2014/main" id="{69AF9A5E-7B22-4D6F-BAC4-25CAC4F19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35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59" name="image1.png" descr="image1.png">
          <a:extLst>
            <a:ext uri="{FF2B5EF4-FFF2-40B4-BE49-F238E27FC236}">
              <a16:creationId xmlns:a16="http://schemas.microsoft.com/office/drawing/2014/main" id="{88DA760C-2517-4A7B-ABCA-1385CAED3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54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60" name="image1.png" descr="image1.png">
          <a:extLst>
            <a:ext uri="{FF2B5EF4-FFF2-40B4-BE49-F238E27FC236}">
              <a16:creationId xmlns:a16="http://schemas.microsoft.com/office/drawing/2014/main" id="{ABEB7DA4-F249-480B-B86F-B906DAF36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74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61" name="image1.png" descr="image1.png">
          <a:extLst>
            <a:ext uri="{FF2B5EF4-FFF2-40B4-BE49-F238E27FC236}">
              <a16:creationId xmlns:a16="http://schemas.microsoft.com/office/drawing/2014/main" id="{23A5CDEC-A8E7-4282-84BF-6C6D614FB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93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62" name="image1.png" descr="image1.png">
          <a:extLst>
            <a:ext uri="{FF2B5EF4-FFF2-40B4-BE49-F238E27FC236}">
              <a16:creationId xmlns:a16="http://schemas.microsoft.com/office/drawing/2014/main" id="{769D1EE2-3E85-4B6E-8783-DFABA6FEA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12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63" name="image1.png" descr="image1.png">
          <a:extLst>
            <a:ext uri="{FF2B5EF4-FFF2-40B4-BE49-F238E27FC236}">
              <a16:creationId xmlns:a16="http://schemas.microsoft.com/office/drawing/2014/main" id="{BDC6B93F-5F50-4EDA-8611-043E85D5E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31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64" name="image1.png" descr="image1.png">
          <a:extLst>
            <a:ext uri="{FF2B5EF4-FFF2-40B4-BE49-F238E27FC236}">
              <a16:creationId xmlns:a16="http://schemas.microsoft.com/office/drawing/2014/main" id="{0B9EA9EF-12CE-4897-B5F6-FBED6A0A1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50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65" name="image1.png" descr="image1.png">
          <a:extLst>
            <a:ext uri="{FF2B5EF4-FFF2-40B4-BE49-F238E27FC236}">
              <a16:creationId xmlns:a16="http://schemas.microsoft.com/office/drawing/2014/main" id="{586AF50D-059B-4E4E-A627-1C1BBAA66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692900"/>
          <a:ext cx="142875" cy="13335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3C4B86B2-75AE-4100-AFEE-BBDEF2A8E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48A758BA-687D-45AF-972E-6E6B9D790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1A21A40C-CFC9-4990-8C28-B1E2E8246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9A688EF3-67F7-4BD7-AB35-3D1AFA5F1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7CA6C684-070D-4ABB-9DC9-4454C5AE2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619864D8-FE3C-4005-9D26-9EAAC8CC3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A6B38612-71E6-4D91-83A7-1C5114328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3616893-6656-4A91-B3CE-9B1F4EFF6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3845CD9A-6D40-4580-8473-ABD74C25C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1F5405F-3CFA-4DCB-A6E3-287660EE0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8EC06983-36E4-4211-9DA7-B7961E54D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764EC03C-C1F2-4DB4-B223-50DDCD80B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9A6F2A7B-DEA1-4109-AAF3-5C8A67725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43649294-F9A4-4F0A-8514-6C7F1CBC5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97FE82AD-B1D5-416A-8685-3D764B197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7C987793-CAE4-4D51-AAD0-FDA54F3CC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1B16C3F1-20C5-4E0C-9060-E4C539212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835400"/>
          <a:ext cx="142875" cy="13335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59702E07-CEE5-43DF-B3AF-4A1CDFE9B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11EBA28-AA69-4D21-837E-54EBF297F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B8BFC155-B198-495E-AD3E-AB3818D05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B22A423D-82CC-43CD-AD04-81AAF2605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DAEE251A-0B91-4AB9-A993-EAABBDFB9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76EC871C-3205-4C67-A273-37F567B88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BBF1E6D4-C418-4AE5-8308-69768BECF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7D34A1B3-1E64-4A36-BB6B-220F1A4E2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E115175-519F-4D05-814D-553B3D59A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1D96C03-434C-4C88-8A8C-D768872CC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28765EBE-7B84-47C7-BA0A-3D25C26A5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AA5C9E1A-E71B-4DE7-A5D8-E3DEBFC5D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A58F166B-05D3-4B48-81FC-0F0631F36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20A4200-E707-4873-84B3-C466B6445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EA412E59-01DD-4A40-8560-D5EE8D5C8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6BEA82B2-321D-4623-81E4-BAABD138C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B213EB10-21C2-40C8-ADA9-F005ECDDB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835400"/>
          <a:ext cx="142875" cy="13335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5AB5963F-91D0-4CAE-B1BF-CA7566026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10D44670-F1A3-41AB-9113-8A3989F2C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4C1249F0-8F50-49E9-9B28-565D356BA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7937D05-8D7F-44FB-8E7F-297E5100B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2E042365-32BB-4DCD-A978-2895464DF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DFCC797C-7DC3-48A8-8DDB-7E840C80A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AA6E086C-9352-4DC8-8998-4955C8ED4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9413361C-E043-4AB2-A633-4F3212524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A8111609-85CC-47E2-B99C-DA8D69745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83CD2DE5-9991-42DC-B385-F8561ECE9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2D3E4BAC-80E5-4E60-8C44-2847E16AD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A46C2D94-19E7-49DB-B072-D0F5E1671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2A272F28-88CD-4FB2-8798-6FEBB37FB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70B8D3E7-3199-4B0D-A503-D9911FF2C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A4E283A4-EE44-44F5-99D7-336A0338A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AEE28FED-8C18-48AF-A0E4-E42229B39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6FEECF2F-9FDC-452D-A4BD-04F71FC80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83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7F8E380E-6BCE-44C5-AB3A-F0FFF9FC1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4025900"/>
          <a:ext cx="142875" cy="133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showGridLines="0" workbookViewId="0">
      <selection activeCell="C8" sqref="C8:K16"/>
    </sheetView>
  </sheetViews>
  <sheetFormatPr defaultColWidth="11.453125" defaultRowHeight="14.5" x14ac:dyDescent="0.35"/>
  <cols>
    <col min="1" max="1" width="18.54296875" style="7" customWidth="1"/>
    <col min="2" max="2" width="20.7265625" style="4" bestFit="1" customWidth="1"/>
    <col min="3" max="3" width="24.54296875" style="4" bestFit="1" customWidth="1"/>
    <col min="4" max="4" width="16" style="4" bestFit="1" customWidth="1"/>
    <col min="5" max="5" width="30" style="4" customWidth="1"/>
    <col min="6" max="6" width="25.7265625" style="4" customWidth="1"/>
    <col min="7" max="7" width="17.1796875" style="4" customWidth="1"/>
    <col min="8" max="8" width="21.453125" style="4" customWidth="1"/>
  </cols>
  <sheetData>
    <row r="1" spans="1:11" x14ac:dyDescent="0.35">
      <c r="A1" s="15" t="s">
        <v>76</v>
      </c>
    </row>
    <row r="2" spans="1:11" x14ac:dyDescent="0.35">
      <c r="A2" s="16" t="s">
        <v>160</v>
      </c>
    </row>
    <row r="3" spans="1:11" x14ac:dyDescent="0.35">
      <c r="A3" s="15" t="s">
        <v>77</v>
      </c>
    </row>
    <row r="4" spans="1:11" x14ac:dyDescent="0.35">
      <c r="A4" s="9"/>
    </row>
    <row r="5" spans="1:11" ht="15" customHeight="1" x14ac:dyDescent="0.4">
      <c r="A5" s="69" t="s">
        <v>153</v>
      </c>
      <c r="B5" s="69"/>
      <c r="C5" s="39" t="s">
        <v>123</v>
      </c>
      <c r="D5" s="39" t="s">
        <v>125</v>
      </c>
      <c r="E5" s="69" t="s">
        <v>78</v>
      </c>
      <c r="F5" s="39" t="s">
        <v>121</v>
      </c>
      <c r="G5" s="69" t="s">
        <v>0</v>
      </c>
      <c r="H5" s="39" t="s">
        <v>122</v>
      </c>
      <c r="I5" s="39" t="s">
        <v>131</v>
      </c>
      <c r="J5" s="39" t="s">
        <v>132</v>
      </c>
      <c r="K5" s="42" t="s">
        <v>134</v>
      </c>
    </row>
    <row r="6" spans="1:11" ht="15.5" x14ac:dyDescent="0.4">
      <c r="A6" s="70"/>
      <c r="B6" s="70"/>
      <c r="C6" s="40" t="s">
        <v>124</v>
      </c>
      <c r="D6" s="40" t="s">
        <v>126</v>
      </c>
      <c r="E6" s="70"/>
      <c r="F6" s="40" t="s">
        <v>127</v>
      </c>
      <c r="G6" s="70"/>
      <c r="H6" s="40" t="s">
        <v>130</v>
      </c>
      <c r="I6" s="40" t="s">
        <v>129</v>
      </c>
      <c r="J6" s="40" t="s">
        <v>133</v>
      </c>
      <c r="K6" s="43" t="s">
        <v>135</v>
      </c>
    </row>
    <row r="7" spans="1:11" ht="15.5" x14ac:dyDescent="0.4">
      <c r="A7" s="71"/>
      <c r="B7" s="71"/>
      <c r="C7" s="41"/>
      <c r="D7" s="41"/>
      <c r="E7" s="71"/>
      <c r="F7" s="41" t="s">
        <v>128</v>
      </c>
      <c r="G7" s="71"/>
      <c r="H7" s="41" t="s">
        <v>129</v>
      </c>
      <c r="I7" s="41"/>
      <c r="J7" s="41"/>
      <c r="K7" s="44"/>
    </row>
    <row r="8" spans="1:11" s="50" customFormat="1" ht="11.5" x14ac:dyDescent="0.2">
      <c r="A8" s="48" t="s">
        <v>111</v>
      </c>
      <c r="B8" s="48"/>
      <c r="C8" s="72">
        <v>22457</v>
      </c>
      <c r="D8" s="72">
        <v>36824</v>
      </c>
      <c r="E8" s="73">
        <v>377247974</v>
      </c>
      <c r="F8" s="74">
        <v>29.79</v>
      </c>
      <c r="G8" s="74">
        <v>6.87</v>
      </c>
      <c r="H8" s="74">
        <v>72</v>
      </c>
      <c r="I8" s="74">
        <v>151</v>
      </c>
      <c r="J8" s="74">
        <v>1.04</v>
      </c>
      <c r="K8" s="75">
        <v>2</v>
      </c>
    </row>
    <row r="9" spans="1:11" s="50" customFormat="1" ht="11.5" x14ac:dyDescent="0.2">
      <c r="A9" s="48" t="s">
        <v>112</v>
      </c>
      <c r="B9" s="48"/>
      <c r="C9" s="72">
        <v>20478</v>
      </c>
      <c r="D9" s="72">
        <v>32715</v>
      </c>
      <c r="E9" s="73">
        <v>1078620286.8299999</v>
      </c>
      <c r="F9" s="74">
        <v>46.16</v>
      </c>
      <c r="G9" s="74">
        <v>16.07</v>
      </c>
      <c r="H9" s="74">
        <v>115</v>
      </c>
      <c r="I9" s="74">
        <v>132</v>
      </c>
      <c r="J9" s="74">
        <v>0.92</v>
      </c>
      <c r="K9" s="75">
        <v>1.91</v>
      </c>
    </row>
    <row r="10" spans="1:11" s="50" customFormat="1" ht="11.5" x14ac:dyDescent="0.2">
      <c r="A10" s="48" t="s">
        <v>113</v>
      </c>
      <c r="B10" s="48"/>
      <c r="C10" s="72">
        <v>22014</v>
      </c>
      <c r="D10" s="72">
        <v>34588</v>
      </c>
      <c r="E10" s="73">
        <v>1903460939.3</v>
      </c>
      <c r="F10" s="74">
        <v>59.24</v>
      </c>
      <c r="G10" s="74">
        <v>25.94</v>
      </c>
      <c r="H10" s="74">
        <v>148</v>
      </c>
      <c r="I10" s="74">
        <v>111</v>
      </c>
      <c r="J10" s="74">
        <v>0.93</v>
      </c>
      <c r="K10" s="75">
        <v>1.96</v>
      </c>
    </row>
    <row r="11" spans="1:11" s="50" customFormat="1" ht="11.5" x14ac:dyDescent="0.2">
      <c r="A11" s="48" t="s">
        <v>114</v>
      </c>
      <c r="B11" s="48"/>
      <c r="C11" s="72">
        <v>23092</v>
      </c>
      <c r="D11" s="72">
        <v>35867</v>
      </c>
      <c r="E11" s="73">
        <v>2826885570.6799998</v>
      </c>
      <c r="F11" s="74">
        <v>69.989999999999995</v>
      </c>
      <c r="G11" s="74">
        <v>35.72</v>
      </c>
      <c r="H11" s="74">
        <v>176</v>
      </c>
      <c r="I11" s="74">
        <v>89</v>
      </c>
      <c r="J11" s="74">
        <v>0.84</v>
      </c>
      <c r="K11" s="75">
        <v>1.92</v>
      </c>
    </row>
    <row r="12" spans="1:11" s="50" customFormat="1" ht="11.5" x14ac:dyDescent="0.2">
      <c r="A12" s="48" t="s">
        <v>115</v>
      </c>
      <c r="B12" s="48"/>
      <c r="C12" s="72">
        <v>25216</v>
      </c>
      <c r="D12" s="72">
        <v>38905</v>
      </c>
      <c r="E12" s="73">
        <v>3887555908.9400001</v>
      </c>
      <c r="F12" s="74">
        <v>78.22</v>
      </c>
      <c r="G12" s="74">
        <v>45.71</v>
      </c>
      <c r="H12" s="74">
        <v>202</v>
      </c>
      <c r="I12" s="74">
        <v>72</v>
      </c>
      <c r="J12" s="74">
        <v>0.82</v>
      </c>
      <c r="K12" s="75">
        <v>1.94</v>
      </c>
    </row>
    <row r="13" spans="1:11" s="50" customFormat="1" ht="11.5" x14ac:dyDescent="0.2">
      <c r="A13" s="48" t="s">
        <v>116</v>
      </c>
      <c r="B13" s="48"/>
      <c r="C13" s="72">
        <v>26386</v>
      </c>
      <c r="D13" s="72">
        <v>41456</v>
      </c>
      <c r="E13" s="73">
        <v>4309280915.4799995</v>
      </c>
      <c r="F13" s="74">
        <v>83.14</v>
      </c>
      <c r="G13" s="74">
        <v>55.49</v>
      </c>
      <c r="H13" s="74">
        <v>234</v>
      </c>
      <c r="I13" s="74">
        <v>64</v>
      </c>
      <c r="J13" s="74">
        <v>0.71</v>
      </c>
      <c r="K13" s="75">
        <v>1.87</v>
      </c>
    </row>
    <row r="14" spans="1:11" s="50" customFormat="1" ht="11.5" x14ac:dyDescent="0.2">
      <c r="A14" s="48" t="s">
        <v>117</v>
      </c>
      <c r="B14" s="48"/>
      <c r="C14" s="72">
        <v>24529</v>
      </c>
      <c r="D14" s="72">
        <v>39525</v>
      </c>
      <c r="E14" s="73">
        <v>3909613889.7800002</v>
      </c>
      <c r="F14" s="74">
        <v>87.48</v>
      </c>
      <c r="G14" s="74">
        <v>65.510000000000005</v>
      </c>
      <c r="H14" s="74">
        <v>282</v>
      </c>
      <c r="I14" s="74">
        <v>58</v>
      </c>
      <c r="J14" s="74">
        <v>0.47</v>
      </c>
      <c r="K14" s="75">
        <v>1.66</v>
      </c>
    </row>
    <row r="15" spans="1:11" s="50" customFormat="1" ht="11.5" x14ac:dyDescent="0.2">
      <c r="A15" s="48" t="s">
        <v>118</v>
      </c>
      <c r="B15" s="51"/>
      <c r="C15" s="72">
        <v>15012</v>
      </c>
      <c r="D15" s="72">
        <v>24362</v>
      </c>
      <c r="E15" s="73">
        <v>2842742683.6599998</v>
      </c>
      <c r="F15" s="74">
        <v>91.71</v>
      </c>
      <c r="G15" s="74">
        <v>74.400000000000006</v>
      </c>
      <c r="H15" s="74">
        <v>305</v>
      </c>
      <c r="I15" s="74">
        <v>43</v>
      </c>
      <c r="J15" s="74">
        <v>0.28999999999999998</v>
      </c>
      <c r="K15" s="75">
        <v>1.52</v>
      </c>
    </row>
    <row r="16" spans="1:11" s="50" customFormat="1" ht="10.5" x14ac:dyDescent="0.2">
      <c r="A16" s="47" t="s">
        <v>83</v>
      </c>
      <c r="B16" s="47"/>
      <c r="C16" s="19">
        <v>179184</v>
      </c>
      <c r="D16" s="19">
        <v>284242</v>
      </c>
      <c r="E16" s="76">
        <v>21135408168.669998</v>
      </c>
      <c r="F16" s="61">
        <v>77.44</v>
      </c>
      <c r="G16" s="61">
        <v>49.9</v>
      </c>
      <c r="H16" s="61">
        <v>222</v>
      </c>
      <c r="I16" s="61">
        <v>74</v>
      </c>
      <c r="J16" s="61">
        <v>0.68</v>
      </c>
      <c r="K16" s="62">
        <v>1.82</v>
      </c>
    </row>
  </sheetData>
  <mergeCells count="4">
    <mergeCell ref="A5:A7"/>
    <mergeCell ref="B5:B7"/>
    <mergeCell ref="E5:E7"/>
    <mergeCell ref="G5:G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T26"/>
  <sheetViews>
    <sheetView showGridLines="0" topLeftCell="V4" workbookViewId="0">
      <selection activeCell="K6" sqref="K6:Z24"/>
    </sheetView>
  </sheetViews>
  <sheetFormatPr defaultColWidth="11.453125" defaultRowHeight="14.5" x14ac:dyDescent="0.35"/>
  <cols>
    <col min="1" max="1" width="31.4531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46" width="11.453125" style="26"/>
  </cols>
  <sheetData>
    <row r="1" spans="1:46" x14ac:dyDescent="0.35">
      <c r="A1" s="15" t="s">
        <v>76</v>
      </c>
    </row>
    <row r="2" spans="1:46" x14ac:dyDescent="0.35">
      <c r="A2" s="16" t="str">
        <f>+'LTV cover pool'!A2</f>
        <v>December 2022</v>
      </c>
    </row>
    <row r="3" spans="1:46" x14ac:dyDescent="0.35">
      <c r="A3" s="15" t="s">
        <v>77</v>
      </c>
    </row>
    <row r="4" spans="1:46" ht="15.5" x14ac:dyDescent="0.35">
      <c r="A4" s="1"/>
      <c r="K4" s="24" t="s">
        <v>111</v>
      </c>
      <c r="L4" s="24" t="s">
        <v>111</v>
      </c>
      <c r="M4" s="24" t="s">
        <v>112</v>
      </c>
      <c r="N4" s="24" t="s">
        <v>112</v>
      </c>
      <c r="O4" s="24" t="s">
        <v>113</v>
      </c>
      <c r="P4" s="24" t="s">
        <v>113</v>
      </c>
      <c r="Q4" s="24" t="s">
        <v>114</v>
      </c>
      <c r="R4" s="24" t="s">
        <v>114</v>
      </c>
      <c r="S4" s="24" t="s">
        <v>115</v>
      </c>
      <c r="T4" s="24" t="s">
        <v>115</v>
      </c>
      <c r="U4" s="24" t="s">
        <v>116</v>
      </c>
      <c r="V4" s="24" t="s">
        <v>116</v>
      </c>
      <c r="W4" s="24" t="s">
        <v>117</v>
      </c>
      <c r="X4" s="24" t="s">
        <v>117</v>
      </c>
      <c r="Y4" s="24" t="s">
        <v>118</v>
      </c>
      <c r="Z4" s="24" t="s">
        <v>118</v>
      </c>
    </row>
    <row r="5" spans="1:46" ht="42.75" customHeight="1" x14ac:dyDescent="0.35">
      <c r="A5" s="20" t="s">
        <v>92</v>
      </c>
      <c r="B5" s="20" t="s">
        <v>85</v>
      </c>
      <c r="C5" s="20" t="s">
        <v>86</v>
      </c>
      <c r="D5" s="20" t="s">
        <v>78</v>
      </c>
      <c r="E5" s="20" t="s">
        <v>87</v>
      </c>
      <c r="F5" s="20" t="s">
        <v>0</v>
      </c>
      <c r="G5" s="20" t="s">
        <v>120</v>
      </c>
      <c r="H5" s="20" t="s">
        <v>80</v>
      </c>
      <c r="I5" s="20" t="s">
        <v>81</v>
      </c>
      <c r="J5" s="20" t="s">
        <v>89</v>
      </c>
      <c r="K5" s="24" t="s">
        <v>85</v>
      </c>
      <c r="L5" s="24" t="s">
        <v>119</v>
      </c>
      <c r="M5" s="24" t="s">
        <v>85</v>
      </c>
      <c r="N5" s="24" t="s">
        <v>119</v>
      </c>
      <c r="O5" s="24" t="s">
        <v>85</v>
      </c>
      <c r="P5" s="24" t="s">
        <v>119</v>
      </c>
      <c r="Q5" s="24" t="s">
        <v>85</v>
      </c>
      <c r="R5" s="24" t="s">
        <v>119</v>
      </c>
      <c r="S5" s="24" t="s">
        <v>85</v>
      </c>
      <c r="T5" s="24" t="s">
        <v>119</v>
      </c>
      <c r="U5" s="24" t="s">
        <v>85</v>
      </c>
      <c r="V5" s="24" t="s">
        <v>119</v>
      </c>
      <c r="W5" s="24" t="s">
        <v>85</v>
      </c>
      <c r="X5" s="24" t="s">
        <v>119</v>
      </c>
      <c r="Y5" s="24" t="s">
        <v>85</v>
      </c>
      <c r="Z5" s="24" t="s">
        <v>119</v>
      </c>
    </row>
    <row r="6" spans="1:46" s="5" customFormat="1" x14ac:dyDescent="0.35">
      <c r="A6" s="23" t="s">
        <v>58</v>
      </c>
      <c r="B6" s="21">
        <v>3075</v>
      </c>
      <c r="C6" s="21">
        <v>4670</v>
      </c>
      <c r="D6" s="55">
        <v>672118600.27999997</v>
      </c>
      <c r="E6" s="55">
        <v>99.73</v>
      </c>
      <c r="F6" s="55">
        <v>57.14</v>
      </c>
      <c r="G6" s="55">
        <v>267</v>
      </c>
      <c r="H6" s="55">
        <v>1</v>
      </c>
      <c r="I6" s="55">
        <v>0.47</v>
      </c>
      <c r="J6" s="60">
        <v>2.44</v>
      </c>
      <c r="K6" s="21">
        <v>53</v>
      </c>
      <c r="L6" s="55">
        <v>2036751.53</v>
      </c>
      <c r="M6" s="21">
        <v>67</v>
      </c>
      <c r="N6" s="55">
        <v>7028398.4900000002</v>
      </c>
      <c r="O6" s="21">
        <v>167</v>
      </c>
      <c r="P6" s="55">
        <v>27105750.43</v>
      </c>
      <c r="Q6" s="21">
        <v>312</v>
      </c>
      <c r="R6" s="55">
        <v>62981287.399999999</v>
      </c>
      <c r="S6" s="21">
        <v>502</v>
      </c>
      <c r="T6" s="55">
        <v>135194996.34</v>
      </c>
      <c r="U6" s="21">
        <v>642</v>
      </c>
      <c r="V6" s="55">
        <v>151276728.46000001</v>
      </c>
      <c r="W6" s="21">
        <v>587</v>
      </c>
      <c r="X6" s="55">
        <v>116912465.52</v>
      </c>
      <c r="Y6" s="21">
        <v>745</v>
      </c>
      <c r="Z6" s="55">
        <v>169582222.11000001</v>
      </c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s="5" customFormat="1" x14ac:dyDescent="0.35">
      <c r="A7" s="23" t="s">
        <v>59</v>
      </c>
      <c r="B7" s="21">
        <v>2139</v>
      </c>
      <c r="C7" s="21">
        <v>3237</v>
      </c>
      <c r="D7" s="55">
        <v>455625941.07999998</v>
      </c>
      <c r="E7" s="55">
        <v>99.03</v>
      </c>
      <c r="F7" s="55">
        <v>54.46</v>
      </c>
      <c r="G7" s="55">
        <v>240</v>
      </c>
      <c r="H7" s="55">
        <v>4</v>
      </c>
      <c r="I7" s="55">
        <v>0.79</v>
      </c>
      <c r="J7" s="60">
        <v>2.14</v>
      </c>
      <c r="K7" s="21">
        <v>72</v>
      </c>
      <c r="L7" s="55">
        <v>1993481.32</v>
      </c>
      <c r="M7" s="21">
        <v>63</v>
      </c>
      <c r="N7" s="55">
        <v>10038878.279999999</v>
      </c>
      <c r="O7" s="21">
        <v>113</v>
      </c>
      <c r="P7" s="55">
        <v>21028474.140000001</v>
      </c>
      <c r="Q7" s="21">
        <v>223</v>
      </c>
      <c r="R7" s="55">
        <v>43778711.859999999</v>
      </c>
      <c r="S7" s="21">
        <v>386</v>
      </c>
      <c r="T7" s="55">
        <v>113595634.56999999</v>
      </c>
      <c r="U7" s="21">
        <v>469</v>
      </c>
      <c r="V7" s="55">
        <v>115053267.34</v>
      </c>
      <c r="W7" s="21">
        <v>382</v>
      </c>
      <c r="X7" s="55">
        <v>66298193.920000002</v>
      </c>
      <c r="Y7" s="21">
        <v>431</v>
      </c>
      <c r="Z7" s="55">
        <v>83839299.650000006</v>
      </c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6" s="5" customFormat="1" x14ac:dyDescent="0.35">
      <c r="A8" s="23" t="s">
        <v>27</v>
      </c>
      <c r="B8" s="21">
        <v>7972</v>
      </c>
      <c r="C8" s="21">
        <v>12131</v>
      </c>
      <c r="D8" s="55">
        <v>1606098227.03</v>
      </c>
      <c r="E8" s="55">
        <v>97.94</v>
      </c>
      <c r="F8" s="55">
        <v>56.96</v>
      </c>
      <c r="G8" s="55">
        <v>256</v>
      </c>
      <c r="H8" s="55">
        <v>9</v>
      </c>
      <c r="I8" s="55">
        <v>0.38</v>
      </c>
      <c r="J8" s="60">
        <v>1.49</v>
      </c>
      <c r="K8" s="21">
        <v>163</v>
      </c>
      <c r="L8" s="55">
        <v>5091253.99</v>
      </c>
      <c r="M8" s="21">
        <v>236</v>
      </c>
      <c r="N8" s="55">
        <v>21454130.140000001</v>
      </c>
      <c r="O8" s="21">
        <v>425</v>
      </c>
      <c r="P8" s="55">
        <v>71826532.989999995</v>
      </c>
      <c r="Q8" s="21">
        <v>743</v>
      </c>
      <c r="R8" s="55">
        <v>133983334.3</v>
      </c>
      <c r="S8" s="21">
        <v>1206</v>
      </c>
      <c r="T8" s="55">
        <v>318641251.54000002</v>
      </c>
      <c r="U8" s="21">
        <v>1658</v>
      </c>
      <c r="V8" s="55">
        <v>352478634.11000001</v>
      </c>
      <c r="W8" s="21">
        <v>1591</v>
      </c>
      <c r="X8" s="55">
        <v>286603837.93000001</v>
      </c>
      <c r="Y8" s="21">
        <v>1950</v>
      </c>
      <c r="Z8" s="55">
        <v>416019252.02999997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46" s="5" customFormat="1" x14ac:dyDescent="0.35">
      <c r="A9" s="23" t="s">
        <v>60</v>
      </c>
      <c r="B9" s="21">
        <v>8540</v>
      </c>
      <c r="C9" s="21">
        <v>13076</v>
      </c>
      <c r="D9" s="55">
        <v>1537700693.8</v>
      </c>
      <c r="E9" s="55">
        <v>94.68</v>
      </c>
      <c r="F9" s="55">
        <v>56.38</v>
      </c>
      <c r="G9" s="55">
        <v>261</v>
      </c>
      <c r="H9" s="55">
        <v>14</v>
      </c>
      <c r="I9" s="55">
        <v>0.32</v>
      </c>
      <c r="J9" s="60">
        <v>1.7</v>
      </c>
      <c r="K9" s="21">
        <v>212</v>
      </c>
      <c r="L9" s="55">
        <v>8079062.6100000003</v>
      </c>
      <c r="M9" s="21">
        <v>256</v>
      </c>
      <c r="N9" s="55">
        <v>29201617.98</v>
      </c>
      <c r="O9" s="21">
        <v>512</v>
      </c>
      <c r="P9" s="55">
        <v>68345136.980000004</v>
      </c>
      <c r="Q9" s="21">
        <v>814</v>
      </c>
      <c r="R9" s="55">
        <v>155490151.22999999</v>
      </c>
      <c r="S9" s="21">
        <v>1304</v>
      </c>
      <c r="T9" s="55">
        <v>267006169.78</v>
      </c>
      <c r="U9" s="21">
        <v>1633</v>
      </c>
      <c r="V9" s="55">
        <v>300431402.49000001</v>
      </c>
      <c r="W9" s="21">
        <v>1878</v>
      </c>
      <c r="X9" s="55">
        <v>329900044.88999999</v>
      </c>
      <c r="Y9" s="21">
        <v>1931</v>
      </c>
      <c r="Z9" s="55">
        <v>379247107.83999997</v>
      </c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46" s="5" customFormat="1" x14ac:dyDescent="0.35">
      <c r="A10" s="23" t="s">
        <v>61</v>
      </c>
      <c r="B10" s="21">
        <v>9870</v>
      </c>
      <c r="C10" s="21">
        <v>15347</v>
      </c>
      <c r="D10" s="55">
        <v>1744541198.4100001</v>
      </c>
      <c r="E10" s="55">
        <v>93.03</v>
      </c>
      <c r="F10" s="55">
        <v>57.37</v>
      </c>
      <c r="G10" s="55">
        <v>267</v>
      </c>
      <c r="H10" s="55">
        <v>20</v>
      </c>
      <c r="I10" s="55">
        <v>0.27</v>
      </c>
      <c r="J10" s="60">
        <v>1.33</v>
      </c>
      <c r="K10" s="21">
        <v>221</v>
      </c>
      <c r="L10" s="55">
        <v>8697826.7100000009</v>
      </c>
      <c r="M10" s="21">
        <v>346</v>
      </c>
      <c r="N10" s="55">
        <v>33770416.100000001</v>
      </c>
      <c r="O10" s="21">
        <v>587</v>
      </c>
      <c r="P10" s="55">
        <v>76302368.939999998</v>
      </c>
      <c r="Q10" s="21">
        <v>983</v>
      </c>
      <c r="R10" s="55">
        <v>149480024.38999999</v>
      </c>
      <c r="S10" s="21">
        <v>1455</v>
      </c>
      <c r="T10" s="55">
        <v>260873423.24000001</v>
      </c>
      <c r="U10" s="21">
        <v>1870</v>
      </c>
      <c r="V10" s="55">
        <v>358072924.69999999</v>
      </c>
      <c r="W10" s="21">
        <v>2257</v>
      </c>
      <c r="X10" s="55">
        <v>401486989.44</v>
      </c>
      <c r="Y10" s="21">
        <v>2151</v>
      </c>
      <c r="Z10" s="55">
        <v>455857224.88999999</v>
      </c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s="5" customFormat="1" x14ac:dyDescent="0.35">
      <c r="A11" s="23" t="s">
        <v>62</v>
      </c>
      <c r="B11" s="21">
        <v>7439</v>
      </c>
      <c r="C11" s="21">
        <v>11750</v>
      </c>
      <c r="D11" s="55">
        <v>1288327612.1700001</v>
      </c>
      <c r="E11" s="55">
        <v>90.74</v>
      </c>
      <c r="F11" s="55">
        <v>55.3</v>
      </c>
      <c r="G11" s="55">
        <v>258</v>
      </c>
      <c r="H11" s="55">
        <v>26</v>
      </c>
      <c r="I11" s="55">
        <v>0.4</v>
      </c>
      <c r="J11" s="60">
        <v>1.87</v>
      </c>
      <c r="K11" s="21">
        <v>273</v>
      </c>
      <c r="L11" s="55">
        <v>6585017.6500000004</v>
      </c>
      <c r="M11" s="21">
        <v>330</v>
      </c>
      <c r="N11" s="55">
        <v>32219150.66</v>
      </c>
      <c r="O11" s="21">
        <v>539</v>
      </c>
      <c r="P11" s="55">
        <v>69757764.620000005</v>
      </c>
      <c r="Q11" s="21">
        <v>749</v>
      </c>
      <c r="R11" s="55">
        <v>124994966.48</v>
      </c>
      <c r="S11" s="21">
        <v>1140</v>
      </c>
      <c r="T11" s="55">
        <v>200710188.13</v>
      </c>
      <c r="U11" s="21">
        <v>1540</v>
      </c>
      <c r="V11" s="55">
        <v>289285566.91000003</v>
      </c>
      <c r="W11" s="21">
        <v>1642</v>
      </c>
      <c r="X11" s="55">
        <v>306952025.79000002</v>
      </c>
      <c r="Y11" s="21">
        <v>1226</v>
      </c>
      <c r="Z11" s="55">
        <v>257822931.93000001</v>
      </c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s="5" customFormat="1" x14ac:dyDescent="0.35">
      <c r="A12" s="23" t="s">
        <v>63</v>
      </c>
      <c r="B12" s="21">
        <v>5768</v>
      </c>
      <c r="C12" s="21">
        <v>8839</v>
      </c>
      <c r="D12" s="55">
        <v>977541997.21000004</v>
      </c>
      <c r="E12" s="55">
        <v>88.56</v>
      </c>
      <c r="F12" s="55">
        <v>53.38</v>
      </c>
      <c r="G12" s="55">
        <v>242</v>
      </c>
      <c r="H12" s="55">
        <v>32</v>
      </c>
      <c r="I12" s="55">
        <v>0.48</v>
      </c>
      <c r="J12" s="60">
        <v>1.52</v>
      </c>
      <c r="K12" s="21">
        <v>248</v>
      </c>
      <c r="L12" s="55">
        <v>6360927.4900000002</v>
      </c>
      <c r="M12" s="21">
        <v>276</v>
      </c>
      <c r="N12" s="55">
        <v>27317394.530000001</v>
      </c>
      <c r="O12" s="21">
        <v>479</v>
      </c>
      <c r="P12" s="55">
        <v>54785113.100000001</v>
      </c>
      <c r="Q12" s="21">
        <v>669</v>
      </c>
      <c r="R12" s="55">
        <v>128486429.48</v>
      </c>
      <c r="S12" s="21">
        <v>920</v>
      </c>
      <c r="T12" s="55">
        <v>175447685.27000001</v>
      </c>
      <c r="U12" s="21">
        <v>1081</v>
      </c>
      <c r="V12" s="55">
        <v>200985700.02000001</v>
      </c>
      <c r="W12" s="21">
        <v>1261</v>
      </c>
      <c r="X12" s="55">
        <v>218265729.30000001</v>
      </c>
      <c r="Y12" s="21">
        <v>834</v>
      </c>
      <c r="Z12" s="55">
        <v>165893018.02000001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s="5" customFormat="1" x14ac:dyDescent="0.35">
      <c r="A13" s="23" t="s">
        <v>64</v>
      </c>
      <c r="B13" s="21">
        <v>7949</v>
      </c>
      <c r="C13" s="21">
        <v>12422</v>
      </c>
      <c r="D13" s="55">
        <v>1195363980.02</v>
      </c>
      <c r="E13" s="55">
        <v>85.28</v>
      </c>
      <c r="F13" s="55">
        <v>52.77</v>
      </c>
      <c r="G13" s="55">
        <v>240</v>
      </c>
      <c r="H13" s="55">
        <v>38</v>
      </c>
      <c r="I13" s="55">
        <v>0.59</v>
      </c>
      <c r="J13" s="60">
        <v>2.27</v>
      </c>
      <c r="K13" s="21">
        <v>502</v>
      </c>
      <c r="L13" s="55">
        <v>8991081.6899999995</v>
      </c>
      <c r="M13" s="21">
        <v>376</v>
      </c>
      <c r="N13" s="55">
        <v>38232913.049999997</v>
      </c>
      <c r="O13" s="21">
        <v>628</v>
      </c>
      <c r="P13" s="55">
        <v>74698660.010000005</v>
      </c>
      <c r="Q13" s="21">
        <v>933</v>
      </c>
      <c r="R13" s="55">
        <v>149377849.65000001</v>
      </c>
      <c r="S13" s="21">
        <v>1280</v>
      </c>
      <c r="T13" s="55">
        <v>220558047.33000001</v>
      </c>
      <c r="U13" s="21">
        <v>1504</v>
      </c>
      <c r="V13" s="55">
        <v>247979095.11000001</v>
      </c>
      <c r="W13" s="21">
        <v>1744</v>
      </c>
      <c r="X13" s="55">
        <v>281159097.26999998</v>
      </c>
      <c r="Y13" s="21">
        <v>982</v>
      </c>
      <c r="Z13" s="55">
        <v>174367235.91</v>
      </c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s="5" customFormat="1" x14ac:dyDescent="0.35">
      <c r="A14" s="23" t="s">
        <v>65</v>
      </c>
      <c r="B14" s="21">
        <v>7148</v>
      </c>
      <c r="C14" s="21">
        <v>10964</v>
      </c>
      <c r="D14" s="55">
        <v>1046137803.4</v>
      </c>
      <c r="E14" s="55">
        <v>83.34</v>
      </c>
      <c r="F14" s="55">
        <v>52.53</v>
      </c>
      <c r="G14" s="55">
        <v>235</v>
      </c>
      <c r="H14" s="55">
        <v>44</v>
      </c>
      <c r="I14" s="55">
        <v>0.74</v>
      </c>
      <c r="J14" s="60">
        <v>1.41</v>
      </c>
      <c r="K14" s="21">
        <v>503</v>
      </c>
      <c r="L14" s="55">
        <v>8384763.9199999999</v>
      </c>
      <c r="M14" s="21">
        <v>379</v>
      </c>
      <c r="N14" s="55">
        <v>36487001.549999997</v>
      </c>
      <c r="O14" s="21">
        <v>588</v>
      </c>
      <c r="P14" s="55">
        <v>63493441.960000001</v>
      </c>
      <c r="Q14" s="21">
        <v>858</v>
      </c>
      <c r="R14" s="55">
        <v>123498238.54000001</v>
      </c>
      <c r="S14" s="21">
        <v>1179</v>
      </c>
      <c r="T14" s="55">
        <v>195319065.22</v>
      </c>
      <c r="U14" s="21">
        <v>1361</v>
      </c>
      <c r="V14" s="55">
        <v>229165825.81999999</v>
      </c>
      <c r="W14" s="21">
        <v>1608</v>
      </c>
      <c r="X14" s="55">
        <v>264480740.91999999</v>
      </c>
      <c r="Y14" s="21">
        <v>672</v>
      </c>
      <c r="Z14" s="55">
        <v>125308725.47</v>
      </c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s="5" customFormat="1" x14ac:dyDescent="0.35">
      <c r="A15" s="23" t="s">
        <v>66</v>
      </c>
      <c r="B15" s="21">
        <v>5831</v>
      </c>
      <c r="C15" s="21">
        <v>8969</v>
      </c>
      <c r="D15" s="55">
        <v>807947645.38999999</v>
      </c>
      <c r="E15" s="55">
        <v>79.98</v>
      </c>
      <c r="F15" s="55">
        <v>50.68</v>
      </c>
      <c r="G15" s="55">
        <v>225</v>
      </c>
      <c r="H15" s="55">
        <v>51</v>
      </c>
      <c r="I15" s="55">
        <v>0.78</v>
      </c>
      <c r="J15" s="60">
        <v>2.64</v>
      </c>
      <c r="K15" s="21">
        <v>455</v>
      </c>
      <c r="L15" s="55">
        <v>9832825.4100000001</v>
      </c>
      <c r="M15" s="21">
        <v>341</v>
      </c>
      <c r="N15" s="55">
        <v>27951141.449999999</v>
      </c>
      <c r="O15" s="21">
        <v>534</v>
      </c>
      <c r="P15" s="55">
        <v>56151501.710000001</v>
      </c>
      <c r="Q15" s="21">
        <v>783</v>
      </c>
      <c r="R15" s="55">
        <v>113759451.81999999</v>
      </c>
      <c r="S15" s="21">
        <v>1022</v>
      </c>
      <c r="T15" s="55">
        <v>160923727.18000001</v>
      </c>
      <c r="U15" s="21">
        <v>1118</v>
      </c>
      <c r="V15" s="55">
        <v>184420788.08000001</v>
      </c>
      <c r="W15" s="21">
        <v>1242</v>
      </c>
      <c r="X15" s="55">
        <v>191907586.36000001</v>
      </c>
      <c r="Y15" s="21">
        <v>336</v>
      </c>
      <c r="Z15" s="55">
        <v>63000623.380000003</v>
      </c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s="5" customFormat="1" x14ac:dyDescent="0.35">
      <c r="A16" s="23" t="s">
        <v>67</v>
      </c>
      <c r="B16" s="21">
        <v>6065</v>
      </c>
      <c r="C16" s="21">
        <v>9370</v>
      </c>
      <c r="D16" s="55">
        <v>827017682.63999999</v>
      </c>
      <c r="E16" s="55">
        <v>78.77</v>
      </c>
      <c r="F16" s="55">
        <v>49.79</v>
      </c>
      <c r="G16" s="55">
        <v>221</v>
      </c>
      <c r="H16" s="55">
        <v>56</v>
      </c>
      <c r="I16" s="55">
        <v>0.82</v>
      </c>
      <c r="J16" s="60">
        <v>1.47</v>
      </c>
      <c r="K16" s="21">
        <v>429</v>
      </c>
      <c r="L16" s="55">
        <v>6206970.3899999997</v>
      </c>
      <c r="M16" s="21">
        <v>404</v>
      </c>
      <c r="N16" s="55">
        <v>31471298.460000001</v>
      </c>
      <c r="O16" s="21">
        <v>641</v>
      </c>
      <c r="P16" s="55">
        <v>81473040.859999999</v>
      </c>
      <c r="Q16" s="21">
        <v>815</v>
      </c>
      <c r="R16" s="55">
        <v>119046534.11</v>
      </c>
      <c r="S16" s="21">
        <v>1040</v>
      </c>
      <c r="T16" s="55">
        <v>151947691.99000001</v>
      </c>
      <c r="U16" s="21">
        <v>1123</v>
      </c>
      <c r="V16" s="55">
        <v>182524433.58000001</v>
      </c>
      <c r="W16" s="21">
        <v>1408</v>
      </c>
      <c r="X16" s="55">
        <v>211238392.22999999</v>
      </c>
      <c r="Y16" s="21">
        <v>205</v>
      </c>
      <c r="Z16" s="55">
        <v>43109321.020000003</v>
      </c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s="5" customFormat="1" x14ac:dyDescent="0.35">
      <c r="A17" s="23" t="s">
        <v>68</v>
      </c>
      <c r="B17" s="21">
        <v>4635</v>
      </c>
      <c r="C17" s="21">
        <v>7226</v>
      </c>
      <c r="D17" s="55">
        <v>638623440</v>
      </c>
      <c r="E17" s="55">
        <v>77.17</v>
      </c>
      <c r="F17" s="55">
        <v>48.6</v>
      </c>
      <c r="G17" s="55">
        <v>216</v>
      </c>
      <c r="H17" s="55">
        <v>62</v>
      </c>
      <c r="I17" s="55">
        <v>0.94</v>
      </c>
      <c r="J17" s="60">
        <v>2.79</v>
      </c>
      <c r="K17" s="21">
        <v>350</v>
      </c>
      <c r="L17" s="55">
        <v>7145288.04</v>
      </c>
      <c r="M17" s="21">
        <v>349</v>
      </c>
      <c r="N17" s="55">
        <v>23669985.57</v>
      </c>
      <c r="O17" s="21">
        <v>514</v>
      </c>
      <c r="P17" s="55">
        <v>55567349.100000001</v>
      </c>
      <c r="Q17" s="21">
        <v>684</v>
      </c>
      <c r="R17" s="55">
        <v>93688347.659999996</v>
      </c>
      <c r="S17" s="21">
        <v>845</v>
      </c>
      <c r="T17" s="55">
        <v>145364682.28999999</v>
      </c>
      <c r="U17" s="21">
        <v>900</v>
      </c>
      <c r="V17" s="55">
        <v>152164522.13</v>
      </c>
      <c r="W17" s="21">
        <v>878</v>
      </c>
      <c r="X17" s="55">
        <v>136634232.83000001</v>
      </c>
      <c r="Y17" s="21">
        <v>115</v>
      </c>
      <c r="Z17" s="55">
        <v>24389032.379999999</v>
      </c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s="5" customFormat="1" x14ac:dyDescent="0.35">
      <c r="A18" s="23" t="s">
        <v>69</v>
      </c>
      <c r="B18" s="21">
        <v>4730</v>
      </c>
      <c r="C18" s="21">
        <v>7307</v>
      </c>
      <c r="D18" s="55">
        <v>677633294.03999996</v>
      </c>
      <c r="E18" s="55">
        <v>74.37</v>
      </c>
      <c r="F18" s="55">
        <v>47.06</v>
      </c>
      <c r="G18" s="55">
        <v>201</v>
      </c>
      <c r="H18" s="55">
        <v>68</v>
      </c>
      <c r="I18" s="55">
        <v>0.98</v>
      </c>
      <c r="J18" s="60">
        <v>1.43</v>
      </c>
      <c r="K18" s="21">
        <v>363</v>
      </c>
      <c r="L18" s="55">
        <v>7383693.0999999996</v>
      </c>
      <c r="M18" s="21">
        <v>374</v>
      </c>
      <c r="N18" s="55">
        <v>25509244.25</v>
      </c>
      <c r="O18" s="21">
        <v>588</v>
      </c>
      <c r="P18" s="55">
        <v>87585409.700000003</v>
      </c>
      <c r="Q18" s="21">
        <v>740</v>
      </c>
      <c r="R18" s="55">
        <v>114800615.98999999</v>
      </c>
      <c r="S18" s="21">
        <v>820</v>
      </c>
      <c r="T18" s="55">
        <v>126325103.42</v>
      </c>
      <c r="U18" s="21">
        <v>908</v>
      </c>
      <c r="V18" s="55">
        <v>158315464.66</v>
      </c>
      <c r="W18" s="21">
        <v>828</v>
      </c>
      <c r="X18" s="55">
        <v>133162929.95</v>
      </c>
      <c r="Y18" s="21">
        <v>109</v>
      </c>
      <c r="Z18" s="55">
        <v>24550832.969999999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s="5" customFormat="1" x14ac:dyDescent="0.35">
      <c r="A19" s="23" t="s">
        <v>70</v>
      </c>
      <c r="B19" s="21">
        <v>4528</v>
      </c>
      <c r="C19" s="21">
        <v>7026</v>
      </c>
      <c r="D19" s="55">
        <v>574070999.74000001</v>
      </c>
      <c r="E19" s="55">
        <v>72.540000000000006</v>
      </c>
      <c r="F19" s="55">
        <v>46.32</v>
      </c>
      <c r="G19" s="55">
        <v>198</v>
      </c>
      <c r="H19" s="55">
        <v>74</v>
      </c>
      <c r="I19" s="55">
        <v>1.06</v>
      </c>
      <c r="J19" s="60">
        <v>2.89</v>
      </c>
      <c r="K19" s="21">
        <v>389</v>
      </c>
      <c r="L19" s="55">
        <v>6120032.2000000002</v>
      </c>
      <c r="M19" s="21">
        <v>434</v>
      </c>
      <c r="N19" s="55">
        <v>28276336.280000001</v>
      </c>
      <c r="O19" s="21">
        <v>569</v>
      </c>
      <c r="P19" s="55">
        <v>64290437.549999997</v>
      </c>
      <c r="Q19" s="21">
        <v>745</v>
      </c>
      <c r="R19" s="55">
        <v>105587827.25</v>
      </c>
      <c r="S19" s="21">
        <v>766</v>
      </c>
      <c r="T19" s="55">
        <v>111911443.43000001</v>
      </c>
      <c r="U19" s="21">
        <v>857</v>
      </c>
      <c r="V19" s="55">
        <v>140647470.38</v>
      </c>
      <c r="W19" s="21">
        <v>695</v>
      </c>
      <c r="X19" s="55">
        <v>101914154.84999999</v>
      </c>
      <c r="Y19" s="21">
        <v>73</v>
      </c>
      <c r="Z19" s="55">
        <v>15323297.800000001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s="5" customFormat="1" x14ac:dyDescent="0.35">
      <c r="A20" s="23" t="s">
        <v>71</v>
      </c>
      <c r="B20" s="21">
        <v>4766</v>
      </c>
      <c r="C20" s="21">
        <v>7368</v>
      </c>
      <c r="D20" s="55">
        <v>562828328.83000004</v>
      </c>
      <c r="E20" s="55">
        <v>69.680000000000007</v>
      </c>
      <c r="F20" s="55">
        <v>45.78</v>
      </c>
      <c r="G20" s="55">
        <v>199</v>
      </c>
      <c r="H20" s="55">
        <v>80</v>
      </c>
      <c r="I20" s="55">
        <v>1.1399999999999999</v>
      </c>
      <c r="J20" s="60">
        <v>1.32</v>
      </c>
      <c r="K20" s="21">
        <v>427</v>
      </c>
      <c r="L20" s="55">
        <v>8696576.1099999994</v>
      </c>
      <c r="M20" s="21">
        <v>466</v>
      </c>
      <c r="N20" s="55">
        <v>33866140.380000003</v>
      </c>
      <c r="O20" s="21">
        <v>567</v>
      </c>
      <c r="P20" s="55">
        <v>61561682.310000002</v>
      </c>
      <c r="Q20" s="21">
        <v>810</v>
      </c>
      <c r="R20" s="55">
        <v>100424037.51000001</v>
      </c>
      <c r="S20" s="21">
        <v>838</v>
      </c>
      <c r="T20" s="55">
        <v>114322474.8</v>
      </c>
      <c r="U20" s="21">
        <v>909</v>
      </c>
      <c r="V20" s="55">
        <v>132887506.20999999</v>
      </c>
      <c r="W20" s="21">
        <v>602</v>
      </c>
      <c r="X20" s="55">
        <v>86129781.709999993</v>
      </c>
      <c r="Y20" s="21">
        <v>147</v>
      </c>
      <c r="Z20" s="55">
        <v>24940129.800000001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s="5" customFormat="1" x14ac:dyDescent="0.35">
      <c r="A21" s="23" t="s">
        <v>72</v>
      </c>
      <c r="B21" s="21">
        <v>3809</v>
      </c>
      <c r="C21" s="21">
        <v>6023</v>
      </c>
      <c r="D21" s="55">
        <v>474491531.99000001</v>
      </c>
      <c r="E21" s="55">
        <v>67.58</v>
      </c>
      <c r="F21" s="55">
        <v>44.28</v>
      </c>
      <c r="G21" s="55">
        <v>191</v>
      </c>
      <c r="H21" s="55">
        <v>86</v>
      </c>
      <c r="I21" s="55">
        <v>1.29</v>
      </c>
      <c r="J21" s="60">
        <v>2.95</v>
      </c>
      <c r="K21" s="21">
        <v>376</v>
      </c>
      <c r="L21" s="55">
        <v>9219177.1999999993</v>
      </c>
      <c r="M21" s="21">
        <v>407</v>
      </c>
      <c r="N21" s="55">
        <v>32917956.780000001</v>
      </c>
      <c r="O21" s="21">
        <v>519</v>
      </c>
      <c r="P21" s="55">
        <v>63783619.310000002</v>
      </c>
      <c r="Q21" s="21">
        <v>634</v>
      </c>
      <c r="R21" s="55">
        <v>78356284.939999998</v>
      </c>
      <c r="S21" s="21">
        <v>685</v>
      </c>
      <c r="T21" s="55">
        <v>106797955.79000001</v>
      </c>
      <c r="U21" s="21">
        <v>663</v>
      </c>
      <c r="V21" s="55">
        <v>100449219.84999999</v>
      </c>
      <c r="W21" s="21">
        <v>426</v>
      </c>
      <c r="X21" s="55">
        <v>64351603.909999996</v>
      </c>
      <c r="Y21" s="21">
        <v>99</v>
      </c>
      <c r="Z21" s="55">
        <v>18615714.210000001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s="5" customFormat="1" x14ac:dyDescent="0.35">
      <c r="A22" s="23" t="s">
        <v>73</v>
      </c>
      <c r="B22" s="21">
        <v>3662</v>
      </c>
      <c r="C22" s="21">
        <v>5776</v>
      </c>
      <c r="D22" s="55">
        <v>371761218.79000002</v>
      </c>
      <c r="E22" s="55">
        <v>66.77</v>
      </c>
      <c r="F22" s="55">
        <v>43.22</v>
      </c>
      <c r="G22" s="55">
        <v>196</v>
      </c>
      <c r="H22" s="55">
        <v>92</v>
      </c>
      <c r="I22" s="55">
        <v>1.44</v>
      </c>
      <c r="J22" s="60">
        <v>1.61</v>
      </c>
      <c r="K22" s="21">
        <v>402</v>
      </c>
      <c r="L22" s="55">
        <v>7851961.5999999996</v>
      </c>
      <c r="M22" s="21">
        <v>420</v>
      </c>
      <c r="N22" s="55">
        <v>28825929.079999998</v>
      </c>
      <c r="O22" s="21">
        <v>497</v>
      </c>
      <c r="P22" s="55">
        <v>48453540.43</v>
      </c>
      <c r="Q22" s="21">
        <v>626</v>
      </c>
      <c r="R22" s="55">
        <v>69446966.640000001</v>
      </c>
      <c r="S22" s="21">
        <v>648</v>
      </c>
      <c r="T22" s="55">
        <v>74962632.239999995</v>
      </c>
      <c r="U22" s="21">
        <v>660</v>
      </c>
      <c r="V22" s="55">
        <v>83633343.290000007</v>
      </c>
      <c r="W22" s="21">
        <v>340</v>
      </c>
      <c r="X22" s="55">
        <v>48865256.460000001</v>
      </c>
      <c r="Y22" s="21">
        <v>69</v>
      </c>
      <c r="Z22" s="55">
        <v>9721589.0500000007</v>
      </c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s="5" customFormat="1" x14ac:dyDescent="0.35">
      <c r="A23" s="23" t="s">
        <v>74</v>
      </c>
      <c r="B23" s="21">
        <v>81258</v>
      </c>
      <c r="C23" s="21">
        <v>132741</v>
      </c>
      <c r="D23" s="55">
        <v>5677577973.8500004</v>
      </c>
      <c r="E23" s="55">
        <v>52.78</v>
      </c>
      <c r="F23" s="55">
        <v>41.8</v>
      </c>
      <c r="G23" s="55">
        <v>175</v>
      </c>
      <c r="H23" s="55">
        <v>176</v>
      </c>
      <c r="I23" s="55">
        <v>0.84</v>
      </c>
      <c r="J23" s="60">
        <v>1.74</v>
      </c>
      <c r="K23" s="21">
        <v>17019</v>
      </c>
      <c r="L23" s="55">
        <v>258571283.03999999</v>
      </c>
      <c r="M23" s="21">
        <v>14954</v>
      </c>
      <c r="N23" s="55">
        <v>610382353.79999995</v>
      </c>
      <c r="O23" s="21">
        <v>13547</v>
      </c>
      <c r="P23" s="55">
        <v>857251115.15999997</v>
      </c>
      <c r="Q23" s="21">
        <v>10971</v>
      </c>
      <c r="R23" s="55">
        <v>959704511.42999995</v>
      </c>
      <c r="S23" s="21">
        <v>9180</v>
      </c>
      <c r="T23" s="55">
        <v>1007653736.38</v>
      </c>
      <c r="U23" s="21">
        <v>7490</v>
      </c>
      <c r="V23" s="55">
        <v>929509022.34000003</v>
      </c>
      <c r="W23" s="21">
        <v>5160</v>
      </c>
      <c r="X23" s="55">
        <v>663350826.5</v>
      </c>
      <c r="Y23" s="21">
        <v>2937</v>
      </c>
      <c r="Z23" s="55">
        <v>391155125.19999999</v>
      </c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s="6" customFormat="1" x14ac:dyDescent="0.35">
      <c r="A24" s="18"/>
      <c r="B24" s="22">
        <v>179184</v>
      </c>
      <c r="C24" s="22">
        <v>284242</v>
      </c>
      <c r="D24" s="61">
        <v>21135408168.669998</v>
      </c>
      <c r="E24" s="61">
        <v>77.44</v>
      </c>
      <c r="F24" s="61">
        <v>49.9</v>
      </c>
      <c r="G24" s="61">
        <v>222</v>
      </c>
      <c r="H24" s="61">
        <v>51.8333333333333</v>
      </c>
      <c r="I24" s="61">
        <v>0.68</v>
      </c>
      <c r="J24" s="62">
        <v>1.82</v>
      </c>
      <c r="K24" s="22">
        <v>22457</v>
      </c>
      <c r="L24" s="61">
        <v>377247974</v>
      </c>
      <c r="M24" s="22">
        <v>20478</v>
      </c>
      <c r="N24" s="61">
        <v>1078620286.8299999</v>
      </c>
      <c r="O24" s="22">
        <v>22014</v>
      </c>
      <c r="P24" s="61">
        <v>1903460939.3</v>
      </c>
      <c r="Q24" s="22">
        <v>23092</v>
      </c>
      <c r="R24" s="61">
        <v>2826885570.6799998</v>
      </c>
      <c r="S24" s="22">
        <v>25216</v>
      </c>
      <c r="T24" s="61">
        <v>3887555908.9400001</v>
      </c>
      <c r="U24" s="22">
        <v>26386</v>
      </c>
      <c r="V24" s="61">
        <v>4309280915.4799995</v>
      </c>
      <c r="W24" s="22">
        <v>24529</v>
      </c>
      <c r="X24" s="61">
        <v>3909613889.7800002</v>
      </c>
      <c r="Y24" s="22">
        <v>15012</v>
      </c>
      <c r="Z24" s="61">
        <v>2842742683.6599998</v>
      </c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</row>
    <row r="25" spans="1:46" x14ac:dyDescent="0.35">
      <c r="A25" s="1"/>
    </row>
    <row r="26" spans="1:46" x14ac:dyDescent="0.35">
      <c r="A26" s="3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26"/>
  <sheetViews>
    <sheetView showGridLines="0" topLeftCell="F1" workbookViewId="0">
      <selection activeCell="K6" sqref="K6:Z24"/>
    </sheetView>
  </sheetViews>
  <sheetFormatPr defaultColWidth="11.453125" defaultRowHeight="14.5" x14ac:dyDescent="0.35"/>
  <cols>
    <col min="1" max="1" width="31.4531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</cols>
  <sheetData>
    <row r="1" spans="1:26" x14ac:dyDescent="0.35">
      <c r="A1" s="15" t="s">
        <v>76</v>
      </c>
    </row>
    <row r="2" spans="1:26" x14ac:dyDescent="0.35">
      <c r="A2" s="16" t="str">
        <f>+'LTV cover pool'!A2</f>
        <v>December 2022</v>
      </c>
    </row>
    <row r="3" spans="1:26" x14ac:dyDescent="0.35">
      <c r="A3" s="15" t="s">
        <v>77</v>
      </c>
    </row>
    <row r="4" spans="1:26" ht="15.5" x14ac:dyDescent="0.35">
      <c r="A4" s="1"/>
      <c r="K4" s="24" t="s">
        <v>111</v>
      </c>
      <c r="L4" s="24" t="s">
        <v>111</v>
      </c>
      <c r="M4" s="24" t="s">
        <v>112</v>
      </c>
      <c r="N4" s="24" t="s">
        <v>112</v>
      </c>
      <c r="O4" s="24" t="s">
        <v>113</v>
      </c>
      <c r="P4" s="24" t="s">
        <v>113</v>
      </c>
      <c r="Q4" s="24" t="s">
        <v>114</v>
      </c>
      <c r="R4" s="24" t="s">
        <v>114</v>
      </c>
      <c r="S4" s="24" t="s">
        <v>115</v>
      </c>
      <c r="T4" s="24" t="s">
        <v>115</v>
      </c>
      <c r="U4" s="24" t="s">
        <v>116</v>
      </c>
      <c r="V4" s="24" t="s">
        <v>116</v>
      </c>
      <c r="W4" s="24" t="s">
        <v>117</v>
      </c>
      <c r="X4" s="24" t="s">
        <v>117</v>
      </c>
      <c r="Y4" s="24" t="s">
        <v>118</v>
      </c>
      <c r="Z4" s="24" t="s">
        <v>118</v>
      </c>
    </row>
    <row r="5" spans="1:26" ht="42.75" customHeight="1" x14ac:dyDescent="0.35">
      <c r="A5" s="20" t="s">
        <v>92</v>
      </c>
      <c r="B5" s="20" t="s">
        <v>85</v>
      </c>
      <c r="C5" s="20" t="s">
        <v>86</v>
      </c>
      <c r="D5" s="20" t="s">
        <v>78</v>
      </c>
      <c r="E5" s="20" t="s">
        <v>87</v>
      </c>
      <c r="F5" s="20" t="s">
        <v>0</v>
      </c>
      <c r="G5" s="20" t="s">
        <v>120</v>
      </c>
      <c r="H5" s="20" t="s">
        <v>80</v>
      </c>
      <c r="I5" s="20" t="s">
        <v>81</v>
      </c>
      <c r="J5" s="20" t="s">
        <v>89</v>
      </c>
      <c r="K5" s="24" t="s">
        <v>85</v>
      </c>
      <c r="L5" s="24" t="s">
        <v>119</v>
      </c>
      <c r="M5" s="24" t="s">
        <v>85</v>
      </c>
      <c r="N5" s="24" t="s">
        <v>119</v>
      </c>
      <c r="O5" s="24" t="s">
        <v>85</v>
      </c>
      <c r="P5" s="24" t="s">
        <v>119</v>
      </c>
      <c r="Q5" s="24" t="s">
        <v>85</v>
      </c>
      <c r="R5" s="24" t="s">
        <v>119</v>
      </c>
      <c r="S5" s="24" t="s">
        <v>85</v>
      </c>
      <c r="T5" s="24" t="s">
        <v>119</v>
      </c>
      <c r="U5" s="24" t="s">
        <v>85</v>
      </c>
      <c r="V5" s="24" t="s">
        <v>119</v>
      </c>
      <c r="W5" s="24" t="s">
        <v>85</v>
      </c>
      <c r="X5" s="24" t="s">
        <v>119</v>
      </c>
      <c r="Y5" s="24" t="s">
        <v>85</v>
      </c>
      <c r="Z5" s="24" t="s">
        <v>119</v>
      </c>
    </row>
    <row r="6" spans="1:26" s="5" customFormat="1" x14ac:dyDescent="0.35">
      <c r="A6" s="17" t="s">
        <v>58</v>
      </c>
      <c r="B6" s="21">
        <v>2912</v>
      </c>
      <c r="C6" s="21">
        <v>4478</v>
      </c>
      <c r="D6" s="55">
        <v>582393452.11000001</v>
      </c>
      <c r="E6" s="55">
        <v>99.74</v>
      </c>
      <c r="F6" s="55">
        <v>58.81</v>
      </c>
      <c r="G6" s="55">
        <v>282</v>
      </c>
      <c r="H6" s="55">
        <v>1</v>
      </c>
      <c r="I6" s="55">
        <v>0.37</v>
      </c>
      <c r="J6" s="60">
        <v>2.29</v>
      </c>
      <c r="K6" s="21">
        <v>49</v>
      </c>
      <c r="L6" s="55">
        <v>1439928.44</v>
      </c>
      <c r="M6" s="21">
        <v>65</v>
      </c>
      <c r="N6" s="55">
        <v>6587331.9800000004</v>
      </c>
      <c r="O6" s="21">
        <v>152</v>
      </c>
      <c r="P6" s="55">
        <v>19862686.079999998</v>
      </c>
      <c r="Q6" s="21">
        <v>290</v>
      </c>
      <c r="R6" s="55">
        <v>50533772.479999997</v>
      </c>
      <c r="S6" s="21">
        <v>447</v>
      </c>
      <c r="T6" s="55">
        <v>95202881.150000006</v>
      </c>
      <c r="U6" s="21">
        <v>577</v>
      </c>
      <c r="V6" s="55">
        <v>122272164.34999999</v>
      </c>
      <c r="W6" s="21">
        <v>587</v>
      </c>
      <c r="X6" s="55">
        <v>116912465.52</v>
      </c>
      <c r="Y6" s="21">
        <v>745</v>
      </c>
      <c r="Z6" s="55">
        <v>169582222.11000001</v>
      </c>
    </row>
    <row r="7" spans="1:26" s="5" customFormat="1" x14ac:dyDescent="0.35">
      <c r="A7" s="17" t="s">
        <v>59</v>
      </c>
      <c r="B7" s="21">
        <v>1987</v>
      </c>
      <c r="C7" s="21">
        <v>3057</v>
      </c>
      <c r="D7" s="55">
        <v>335454798.50999999</v>
      </c>
      <c r="E7" s="55">
        <v>99.09</v>
      </c>
      <c r="F7" s="55">
        <v>57.07</v>
      </c>
      <c r="G7" s="55">
        <v>277</v>
      </c>
      <c r="H7" s="55">
        <v>4</v>
      </c>
      <c r="I7" s="55">
        <v>0.46</v>
      </c>
      <c r="J7" s="60">
        <v>1.93</v>
      </c>
      <c r="K7" s="21">
        <v>71</v>
      </c>
      <c r="L7" s="55">
        <v>1453369.81</v>
      </c>
      <c r="M7" s="21">
        <v>58</v>
      </c>
      <c r="N7" s="55">
        <v>4567467.82</v>
      </c>
      <c r="O7" s="21">
        <v>102</v>
      </c>
      <c r="P7" s="55">
        <v>14908679.93</v>
      </c>
      <c r="Q7" s="21">
        <v>202</v>
      </c>
      <c r="R7" s="55">
        <v>32632169.510000002</v>
      </c>
      <c r="S7" s="21">
        <v>335</v>
      </c>
      <c r="T7" s="55">
        <v>57727992.259999998</v>
      </c>
      <c r="U7" s="21">
        <v>406</v>
      </c>
      <c r="V7" s="55">
        <v>74027625.609999999</v>
      </c>
      <c r="W7" s="21">
        <v>382</v>
      </c>
      <c r="X7" s="55">
        <v>66298193.920000002</v>
      </c>
      <c r="Y7" s="21">
        <v>431</v>
      </c>
      <c r="Z7" s="55">
        <v>83839299.650000006</v>
      </c>
    </row>
    <row r="8" spans="1:26" s="5" customFormat="1" x14ac:dyDescent="0.35">
      <c r="A8" s="17" t="s">
        <v>27</v>
      </c>
      <c r="B8" s="21">
        <v>7572</v>
      </c>
      <c r="C8" s="21">
        <v>11653</v>
      </c>
      <c r="D8" s="55">
        <v>1349141544.3099999</v>
      </c>
      <c r="E8" s="55">
        <v>98.04</v>
      </c>
      <c r="F8" s="55">
        <v>59.36</v>
      </c>
      <c r="G8" s="55">
        <v>278</v>
      </c>
      <c r="H8" s="55">
        <v>9</v>
      </c>
      <c r="I8" s="55">
        <v>0.23</v>
      </c>
      <c r="J8" s="60">
        <v>1.38</v>
      </c>
      <c r="K8" s="21">
        <v>158</v>
      </c>
      <c r="L8" s="55">
        <v>3407781.22</v>
      </c>
      <c r="M8" s="21">
        <v>225</v>
      </c>
      <c r="N8" s="55">
        <v>17055591.469999999</v>
      </c>
      <c r="O8" s="21">
        <v>391</v>
      </c>
      <c r="P8" s="55">
        <v>43556724.670000002</v>
      </c>
      <c r="Q8" s="21">
        <v>664</v>
      </c>
      <c r="R8" s="55">
        <v>99191587.900000006</v>
      </c>
      <c r="S8" s="21">
        <v>1071</v>
      </c>
      <c r="T8" s="55">
        <v>204808212.81999999</v>
      </c>
      <c r="U8" s="21">
        <v>1522</v>
      </c>
      <c r="V8" s="55">
        <v>278498556.26999998</v>
      </c>
      <c r="W8" s="21">
        <v>1591</v>
      </c>
      <c r="X8" s="55">
        <v>286603837.93000001</v>
      </c>
      <c r="Y8" s="21">
        <v>1950</v>
      </c>
      <c r="Z8" s="55">
        <v>416019252.02999997</v>
      </c>
    </row>
    <row r="9" spans="1:26" s="5" customFormat="1" x14ac:dyDescent="0.35">
      <c r="A9" s="17" t="s">
        <v>60</v>
      </c>
      <c r="B9" s="21">
        <v>8203</v>
      </c>
      <c r="C9" s="21">
        <v>12642</v>
      </c>
      <c r="D9" s="55">
        <v>1342745751.8699999</v>
      </c>
      <c r="E9" s="55">
        <v>94.76</v>
      </c>
      <c r="F9" s="55">
        <v>58.67</v>
      </c>
      <c r="G9" s="55">
        <v>277</v>
      </c>
      <c r="H9" s="55">
        <v>14</v>
      </c>
      <c r="I9" s="55">
        <v>0.23</v>
      </c>
      <c r="J9" s="60">
        <v>1.56</v>
      </c>
      <c r="K9" s="21">
        <v>201</v>
      </c>
      <c r="L9" s="55">
        <v>4500684.95</v>
      </c>
      <c r="M9" s="21">
        <v>237</v>
      </c>
      <c r="N9" s="55">
        <v>16989060.129999999</v>
      </c>
      <c r="O9" s="21">
        <v>474</v>
      </c>
      <c r="P9" s="55">
        <v>52475918.079999998</v>
      </c>
      <c r="Q9" s="21">
        <v>751</v>
      </c>
      <c r="R9" s="55">
        <v>107712098.51000001</v>
      </c>
      <c r="S9" s="21">
        <v>1194</v>
      </c>
      <c r="T9" s="55">
        <v>193328570.38</v>
      </c>
      <c r="U9" s="21">
        <v>1538</v>
      </c>
      <c r="V9" s="55">
        <v>258959139.62</v>
      </c>
      <c r="W9" s="21">
        <v>1878</v>
      </c>
      <c r="X9" s="55">
        <v>329900044.88999999</v>
      </c>
      <c r="Y9" s="21">
        <v>1930</v>
      </c>
      <c r="Z9" s="55">
        <v>378880235.31</v>
      </c>
    </row>
    <row r="10" spans="1:26" s="5" customFormat="1" x14ac:dyDescent="0.35">
      <c r="A10" s="17" t="s">
        <v>61</v>
      </c>
      <c r="B10" s="21">
        <v>9523</v>
      </c>
      <c r="C10" s="21">
        <v>14917</v>
      </c>
      <c r="D10" s="55">
        <v>1595308255.4100001</v>
      </c>
      <c r="E10" s="55">
        <v>93.44</v>
      </c>
      <c r="F10" s="55">
        <v>58.8</v>
      </c>
      <c r="G10" s="55">
        <v>278</v>
      </c>
      <c r="H10" s="55">
        <v>20</v>
      </c>
      <c r="I10" s="55">
        <v>0.21</v>
      </c>
      <c r="J10" s="60">
        <v>1.3</v>
      </c>
      <c r="K10" s="21">
        <v>216</v>
      </c>
      <c r="L10" s="55">
        <v>5030467.32</v>
      </c>
      <c r="M10" s="21">
        <v>322</v>
      </c>
      <c r="N10" s="55">
        <v>22497252.48</v>
      </c>
      <c r="O10" s="21">
        <v>546</v>
      </c>
      <c r="P10" s="55">
        <v>60421437.549999997</v>
      </c>
      <c r="Q10" s="21">
        <v>923</v>
      </c>
      <c r="R10" s="55">
        <v>130549837.87</v>
      </c>
      <c r="S10" s="21">
        <v>1336</v>
      </c>
      <c r="T10" s="55">
        <v>212173529.03999999</v>
      </c>
      <c r="U10" s="21">
        <v>1772</v>
      </c>
      <c r="V10" s="55">
        <v>307291516.81999999</v>
      </c>
      <c r="W10" s="21">
        <v>2257</v>
      </c>
      <c r="X10" s="55">
        <v>401486989.44</v>
      </c>
      <c r="Y10" s="21">
        <v>2151</v>
      </c>
      <c r="Z10" s="55">
        <v>455857224.88999999</v>
      </c>
    </row>
    <row r="11" spans="1:26" s="5" customFormat="1" x14ac:dyDescent="0.35">
      <c r="A11" s="17" t="s">
        <v>62</v>
      </c>
      <c r="B11" s="21">
        <v>7163</v>
      </c>
      <c r="C11" s="21">
        <v>11421</v>
      </c>
      <c r="D11" s="55">
        <v>1173060365.79</v>
      </c>
      <c r="E11" s="55">
        <v>90.94</v>
      </c>
      <c r="F11" s="55">
        <v>56.74</v>
      </c>
      <c r="G11" s="55">
        <v>269</v>
      </c>
      <c r="H11" s="55">
        <v>26</v>
      </c>
      <c r="I11" s="55">
        <v>0.34</v>
      </c>
      <c r="J11" s="60">
        <v>1.78</v>
      </c>
      <c r="K11" s="21">
        <v>265</v>
      </c>
      <c r="L11" s="55">
        <v>4924623.8499999996</v>
      </c>
      <c r="M11" s="21">
        <v>306</v>
      </c>
      <c r="N11" s="55">
        <v>19310040.43</v>
      </c>
      <c r="O11" s="21">
        <v>505</v>
      </c>
      <c r="P11" s="55">
        <v>60026619.240000002</v>
      </c>
      <c r="Q11" s="21">
        <v>698</v>
      </c>
      <c r="R11" s="55">
        <v>99271150.659999996</v>
      </c>
      <c r="S11" s="21">
        <v>1060</v>
      </c>
      <c r="T11" s="55">
        <v>170316515.06</v>
      </c>
      <c r="U11" s="21">
        <v>1461</v>
      </c>
      <c r="V11" s="55">
        <v>254436458.83000001</v>
      </c>
      <c r="W11" s="21">
        <v>1642</v>
      </c>
      <c r="X11" s="55">
        <v>306952025.79000002</v>
      </c>
      <c r="Y11" s="21">
        <v>1226</v>
      </c>
      <c r="Z11" s="55">
        <v>257822931.93000001</v>
      </c>
    </row>
    <row r="12" spans="1:26" s="5" customFormat="1" x14ac:dyDescent="0.35">
      <c r="A12" s="17" t="s">
        <v>63</v>
      </c>
      <c r="B12" s="21">
        <v>5448</v>
      </c>
      <c r="C12" s="21">
        <v>8432</v>
      </c>
      <c r="D12" s="55">
        <v>833809031.42999995</v>
      </c>
      <c r="E12" s="55">
        <v>88.99</v>
      </c>
      <c r="F12" s="55">
        <v>55.6</v>
      </c>
      <c r="G12" s="55">
        <v>260</v>
      </c>
      <c r="H12" s="55">
        <v>33</v>
      </c>
      <c r="I12" s="55">
        <v>0.4</v>
      </c>
      <c r="J12" s="60">
        <v>1.49</v>
      </c>
      <c r="K12" s="21">
        <v>241</v>
      </c>
      <c r="L12" s="55">
        <v>5141446.78</v>
      </c>
      <c r="M12" s="21">
        <v>255</v>
      </c>
      <c r="N12" s="55">
        <v>19107052.510000002</v>
      </c>
      <c r="O12" s="21">
        <v>429</v>
      </c>
      <c r="P12" s="55">
        <v>42053296.990000002</v>
      </c>
      <c r="Q12" s="21">
        <v>591</v>
      </c>
      <c r="R12" s="55">
        <v>80770950.75</v>
      </c>
      <c r="S12" s="21">
        <v>813</v>
      </c>
      <c r="T12" s="55">
        <v>129972912.17</v>
      </c>
      <c r="U12" s="21">
        <v>1024</v>
      </c>
      <c r="V12" s="55">
        <v>172604624.91</v>
      </c>
      <c r="W12" s="21">
        <v>1261</v>
      </c>
      <c r="X12" s="55">
        <v>218265729.30000001</v>
      </c>
      <c r="Y12" s="21">
        <v>834</v>
      </c>
      <c r="Z12" s="55">
        <v>165893018.02000001</v>
      </c>
    </row>
    <row r="13" spans="1:26" s="5" customFormat="1" x14ac:dyDescent="0.35">
      <c r="A13" s="17" t="s">
        <v>64</v>
      </c>
      <c r="B13" s="21">
        <v>7535</v>
      </c>
      <c r="C13" s="21">
        <v>11872</v>
      </c>
      <c r="D13" s="55">
        <v>1044704027.86</v>
      </c>
      <c r="E13" s="55">
        <v>86.12</v>
      </c>
      <c r="F13" s="55">
        <v>55.04</v>
      </c>
      <c r="G13" s="55">
        <v>256</v>
      </c>
      <c r="H13" s="55">
        <v>38</v>
      </c>
      <c r="I13" s="55">
        <v>0.52</v>
      </c>
      <c r="J13" s="60">
        <v>2.1800000000000002</v>
      </c>
      <c r="K13" s="21">
        <v>496</v>
      </c>
      <c r="L13" s="55">
        <v>7476715.7800000003</v>
      </c>
      <c r="M13" s="21">
        <v>331</v>
      </c>
      <c r="N13" s="55">
        <v>19723541.870000001</v>
      </c>
      <c r="O13" s="21">
        <v>561</v>
      </c>
      <c r="P13" s="55">
        <v>52408555.369999997</v>
      </c>
      <c r="Q13" s="21">
        <v>821</v>
      </c>
      <c r="R13" s="55">
        <v>102698716.37</v>
      </c>
      <c r="S13" s="21">
        <v>1153</v>
      </c>
      <c r="T13" s="55">
        <v>177248673.68000001</v>
      </c>
      <c r="U13" s="21">
        <v>1449</v>
      </c>
      <c r="V13" s="55">
        <v>229674524.81</v>
      </c>
      <c r="W13" s="21">
        <v>1743</v>
      </c>
      <c r="X13" s="55">
        <v>281124795.07999998</v>
      </c>
      <c r="Y13" s="21">
        <v>981</v>
      </c>
      <c r="Z13" s="55">
        <v>174348504.90000001</v>
      </c>
    </row>
    <row r="14" spans="1:26" s="5" customFormat="1" x14ac:dyDescent="0.35">
      <c r="A14" s="17" t="s">
        <v>65</v>
      </c>
      <c r="B14" s="21">
        <v>6707</v>
      </c>
      <c r="C14" s="21">
        <v>10417</v>
      </c>
      <c r="D14" s="55">
        <v>904172729.22000003</v>
      </c>
      <c r="E14" s="55">
        <v>84.25</v>
      </c>
      <c r="F14" s="55">
        <v>54.54</v>
      </c>
      <c r="G14" s="55">
        <v>252</v>
      </c>
      <c r="H14" s="55">
        <v>44</v>
      </c>
      <c r="I14" s="55">
        <v>0.68</v>
      </c>
      <c r="J14" s="60">
        <v>1.36</v>
      </c>
      <c r="K14" s="21">
        <v>489</v>
      </c>
      <c r="L14" s="55">
        <v>7358160.1299999999</v>
      </c>
      <c r="M14" s="21">
        <v>336</v>
      </c>
      <c r="N14" s="55">
        <v>22701412.57</v>
      </c>
      <c r="O14" s="21">
        <v>512</v>
      </c>
      <c r="P14" s="55">
        <v>46161014.100000001</v>
      </c>
      <c r="Q14" s="21">
        <v>746</v>
      </c>
      <c r="R14" s="55">
        <v>88156703.930000007</v>
      </c>
      <c r="S14" s="21">
        <v>1054</v>
      </c>
      <c r="T14" s="55">
        <v>152140117.59</v>
      </c>
      <c r="U14" s="21">
        <v>1290</v>
      </c>
      <c r="V14" s="55">
        <v>197865854.50999999</v>
      </c>
      <c r="W14" s="21">
        <v>1608</v>
      </c>
      <c r="X14" s="55">
        <v>264480740.91999999</v>
      </c>
      <c r="Y14" s="21">
        <v>672</v>
      </c>
      <c r="Z14" s="55">
        <v>125308725.47</v>
      </c>
    </row>
    <row r="15" spans="1:26" s="5" customFormat="1" x14ac:dyDescent="0.35">
      <c r="A15" s="17" t="s">
        <v>66</v>
      </c>
      <c r="B15" s="21">
        <v>5418</v>
      </c>
      <c r="C15" s="21">
        <v>8464</v>
      </c>
      <c r="D15" s="55">
        <v>687184420.19000006</v>
      </c>
      <c r="E15" s="55">
        <v>81.34</v>
      </c>
      <c r="F15" s="55">
        <v>52.76</v>
      </c>
      <c r="G15" s="55">
        <v>244</v>
      </c>
      <c r="H15" s="55">
        <v>51</v>
      </c>
      <c r="I15" s="55">
        <v>0.7</v>
      </c>
      <c r="J15" s="60">
        <v>2.54</v>
      </c>
      <c r="K15" s="21">
        <v>439</v>
      </c>
      <c r="L15" s="55">
        <v>6678071.2400000002</v>
      </c>
      <c r="M15" s="21">
        <v>307</v>
      </c>
      <c r="N15" s="55">
        <v>20022326.960000001</v>
      </c>
      <c r="O15" s="21">
        <v>454</v>
      </c>
      <c r="P15" s="55">
        <v>40800212</v>
      </c>
      <c r="Q15" s="21">
        <v>671</v>
      </c>
      <c r="R15" s="55">
        <v>80225157.819999993</v>
      </c>
      <c r="S15" s="21">
        <v>909</v>
      </c>
      <c r="T15" s="55">
        <v>124655205.47</v>
      </c>
      <c r="U15" s="21">
        <v>1060</v>
      </c>
      <c r="V15" s="55">
        <v>159895236.96000001</v>
      </c>
      <c r="W15" s="21">
        <v>1242</v>
      </c>
      <c r="X15" s="55">
        <v>191907586.36000001</v>
      </c>
      <c r="Y15" s="21">
        <v>336</v>
      </c>
      <c r="Z15" s="55">
        <v>63000623.380000003</v>
      </c>
    </row>
    <row r="16" spans="1:26" s="5" customFormat="1" x14ac:dyDescent="0.35">
      <c r="A16" s="17" t="s">
        <v>67</v>
      </c>
      <c r="B16" s="21">
        <v>5629</v>
      </c>
      <c r="C16" s="21">
        <v>8826</v>
      </c>
      <c r="D16" s="55">
        <v>705123991.01999998</v>
      </c>
      <c r="E16" s="55">
        <v>80.069999999999993</v>
      </c>
      <c r="F16" s="55">
        <v>52.02</v>
      </c>
      <c r="G16" s="55">
        <v>240</v>
      </c>
      <c r="H16" s="55">
        <v>56</v>
      </c>
      <c r="I16" s="55">
        <v>0.74</v>
      </c>
      <c r="J16" s="60">
        <v>1.4</v>
      </c>
      <c r="K16" s="21">
        <v>416</v>
      </c>
      <c r="L16" s="55">
        <v>5175071.84</v>
      </c>
      <c r="M16" s="21">
        <v>354</v>
      </c>
      <c r="N16" s="55">
        <v>23028767.039999999</v>
      </c>
      <c r="O16" s="21">
        <v>548</v>
      </c>
      <c r="P16" s="55">
        <v>51732244.189999998</v>
      </c>
      <c r="Q16" s="21">
        <v>686</v>
      </c>
      <c r="R16" s="55">
        <v>81252442.950000003</v>
      </c>
      <c r="S16" s="21">
        <v>935</v>
      </c>
      <c r="T16" s="55">
        <v>124833252.05</v>
      </c>
      <c r="U16" s="21">
        <v>1079</v>
      </c>
      <c r="V16" s="55">
        <v>164780483.02000001</v>
      </c>
      <c r="W16" s="21">
        <v>1406</v>
      </c>
      <c r="X16" s="55">
        <v>211212408.91</v>
      </c>
      <c r="Y16" s="21">
        <v>205</v>
      </c>
      <c r="Z16" s="55">
        <v>43109321.020000003</v>
      </c>
    </row>
    <row r="17" spans="1:26" s="5" customFormat="1" x14ac:dyDescent="0.35">
      <c r="A17" s="17" t="s">
        <v>68</v>
      </c>
      <c r="B17" s="21">
        <v>4276</v>
      </c>
      <c r="C17" s="21">
        <v>6768</v>
      </c>
      <c r="D17" s="55">
        <v>538380454.95000005</v>
      </c>
      <c r="E17" s="55">
        <v>78.37</v>
      </c>
      <c r="F17" s="55">
        <v>50.1</v>
      </c>
      <c r="G17" s="55">
        <v>235</v>
      </c>
      <c r="H17" s="55">
        <v>62</v>
      </c>
      <c r="I17" s="55">
        <v>0.85</v>
      </c>
      <c r="J17" s="60">
        <v>2.69</v>
      </c>
      <c r="K17" s="21">
        <v>333</v>
      </c>
      <c r="L17" s="55">
        <v>5542911.2699999996</v>
      </c>
      <c r="M17" s="21">
        <v>308</v>
      </c>
      <c r="N17" s="55">
        <v>17521956.780000001</v>
      </c>
      <c r="O17" s="21">
        <v>434</v>
      </c>
      <c r="P17" s="55">
        <v>41403942.079999998</v>
      </c>
      <c r="Q17" s="21">
        <v>592</v>
      </c>
      <c r="R17" s="55">
        <v>74716891.599999994</v>
      </c>
      <c r="S17" s="21">
        <v>754</v>
      </c>
      <c r="T17" s="55">
        <v>109856302.05</v>
      </c>
      <c r="U17" s="21">
        <v>862</v>
      </c>
      <c r="V17" s="55">
        <v>128315185.95999999</v>
      </c>
      <c r="W17" s="21">
        <v>878</v>
      </c>
      <c r="X17" s="55">
        <v>136634232.83000001</v>
      </c>
      <c r="Y17" s="21">
        <v>115</v>
      </c>
      <c r="Z17" s="55">
        <v>24389032.379999999</v>
      </c>
    </row>
    <row r="18" spans="1:26" s="5" customFormat="1" x14ac:dyDescent="0.35">
      <c r="A18" s="17" t="s">
        <v>69</v>
      </c>
      <c r="B18" s="21">
        <v>4352</v>
      </c>
      <c r="C18" s="21">
        <v>6844</v>
      </c>
      <c r="D18" s="55">
        <v>557681074.86000001</v>
      </c>
      <c r="E18" s="55">
        <v>75.849999999999994</v>
      </c>
      <c r="F18" s="55">
        <v>49.21</v>
      </c>
      <c r="G18" s="55">
        <v>221</v>
      </c>
      <c r="H18" s="55">
        <v>68</v>
      </c>
      <c r="I18" s="55">
        <v>0.94</v>
      </c>
      <c r="J18" s="60">
        <v>1.33</v>
      </c>
      <c r="K18" s="21">
        <v>340</v>
      </c>
      <c r="L18" s="55">
        <v>5353973.17</v>
      </c>
      <c r="M18" s="21">
        <v>331</v>
      </c>
      <c r="N18" s="55">
        <v>20775461.079999998</v>
      </c>
      <c r="O18" s="21">
        <v>500</v>
      </c>
      <c r="P18" s="55">
        <v>53387496.82</v>
      </c>
      <c r="Q18" s="21">
        <v>635</v>
      </c>
      <c r="R18" s="55">
        <v>83153930.090000004</v>
      </c>
      <c r="S18" s="21">
        <v>737</v>
      </c>
      <c r="T18" s="55">
        <v>100856907.88</v>
      </c>
      <c r="U18" s="21">
        <v>872</v>
      </c>
      <c r="V18" s="55">
        <v>136439542.90000001</v>
      </c>
      <c r="W18" s="21">
        <v>828</v>
      </c>
      <c r="X18" s="55">
        <v>133162929.95</v>
      </c>
      <c r="Y18" s="21">
        <v>109</v>
      </c>
      <c r="Z18" s="55">
        <v>24550832.969999999</v>
      </c>
    </row>
    <row r="19" spans="1:26" s="5" customFormat="1" x14ac:dyDescent="0.35">
      <c r="A19" s="17" t="s">
        <v>70</v>
      </c>
      <c r="B19" s="21">
        <v>4222</v>
      </c>
      <c r="C19" s="21">
        <v>6662</v>
      </c>
      <c r="D19" s="55">
        <v>454105418.18000001</v>
      </c>
      <c r="E19" s="55">
        <v>73.77</v>
      </c>
      <c r="F19" s="55">
        <v>48.05</v>
      </c>
      <c r="G19" s="55">
        <v>222</v>
      </c>
      <c r="H19" s="55">
        <v>74</v>
      </c>
      <c r="I19" s="55">
        <v>0.96</v>
      </c>
      <c r="J19" s="60">
        <v>2.77</v>
      </c>
      <c r="K19" s="21">
        <v>370</v>
      </c>
      <c r="L19" s="55">
        <v>5164221.0599999996</v>
      </c>
      <c r="M19" s="21">
        <v>376</v>
      </c>
      <c r="N19" s="55">
        <v>19660392.510000002</v>
      </c>
      <c r="O19" s="21">
        <v>497</v>
      </c>
      <c r="P19" s="55">
        <v>44130688.740000002</v>
      </c>
      <c r="Q19" s="21">
        <v>661</v>
      </c>
      <c r="R19" s="55">
        <v>70497444.969999999</v>
      </c>
      <c r="S19" s="21">
        <v>707</v>
      </c>
      <c r="T19" s="55">
        <v>84768308.549999997</v>
      </c>
      <c r="U19" s="21">
        <v>843</v>
      </c>
      <c r="V19" s="55">
        <v>112646909.7</v>
      </c>
      <c r="W19" s="21">
        <v>695</v>
      </c>
      <c r="X19" s="55">
        <v>101914154.84999999</v>
      </c>
      <c r="Y19" s="21">
        <v>73</v>
      </c>
      <c r="Z19" s="55">
        <v>15323297.800000001</v>
      </c>
    </row>
    <row r="20" spans="1:26" s="5" customFormat="1" x14ac:dyDescent="0.35">
      <c r="A20" s="17" t="s">
        <v>71</v>
      </c>
      <c r="B20" s="21">
        <v>4416</v>
      </c>
      <c r="C20" s="21">
        <v>6944</v>
      </c>
      <c r="D20" s="55">
        <v>461093428.05000001</v>
      </c>
      <c r="E20" s="55">
        <v>71.69</v>
      </c>
      <c r="F20" s="55">
        <v>48.08</v>
      </c>
      <c r="G20" s="55">
        <v>220</v>
      </c>
      <c r="H20" s="55">
        <v>80</v>
      </c>
      <c r="I20" s="55">
        <v>1.08</v>
      </c>
      <c r="J20" s="60">
        <v>1.19</v>
      </c>
      <c r="K20" s="21">
        <v>396</v>
      </c>
      <c r="L20" s="55">
        <v>5961333.2699999996</v>
      </c>
      <c r="M20" s="21">
        <v>407</v>
      </c>
      <c r="N20" s="55">
        <v>20191584.140000001</v>
      </c>
      <c r="O20" s="21">
        <v>490</v>
      </c>
      <c r="P20" s="55">
        <v>40596042.240000002</v>
      </c>
      <c r="Q20" s="21">
        <v>709</v>
      </c>
      <c r="R20" s="55">
        <v>71634828.340000004</v>
      </c>
      <c r="S20" s="21">
        <v>777</v>
      </c>
      <c r="T20" s="55">
        <v>96169380.049999997</v>
      </c>
      <c r="U20" s="21">
        <v>889</v>
      </c>
      <c r="V20" s="55">
        <v>115535875.84</v>
      </c>
      <c r="W20" s="21">
        <v>601</v>
      </c>
      <c r="X20" s="55">
        <v>86064254.370000005</v>
      </c>
      <c r="Y20" s="21">
        <v>147</v>
      </c>
      <c r="Z20" s="55">
        <v>24940129.800000001</v>
      </c>
    </row>
    <row r="21" spans="1:26" s="5" customFormat="1" x14ac:dyDescent="0.35">
      <c r="A21" s="17" t="s">
        <v>72</v>
      </c>
      <c r="B21" s="21">
        <v>3540</v>
      </c>
      <c r="C21" s="21">
        <v>5679</v>
      </c>
      <c r="D21" s="55">
        <v>374943701.10000002</v>
      </c>
      <c r="E21" s="55">
        <v>69.790000000000006</v>
      </c>
      <c r="F21" s="55">
        <v>47.25</v>
      </c>
      <c r="G21" s="55">
        <v>215</v>
      </c>
      <c r="H21" s="55">
        <v>86</v>
      </c>
      <c r="I21" s="55">
        <v>1.18</v>
      </c>
      <c r="J21" s="60">
        <v>2.96</v>
      </c>
      <c r="K21" s="21">
        <v>337</v>
      </c>
      <c r="L21" s="55">
        <v>4809558.4800000004</v>
      </c>
      <c r="M21" s="21">
        <v>349</v>
      </c>
      <c r="N21" s="55">
        <v>16607343.84</v>
      </c>
      <c r="O21" s="21">
        <v>449</v>
      </c>
      <c r="P21" s="55">
        <v>35464863.960000001</v>
      </c>
      <c r="Q21" s="21">
        <v>574</v>
      </c>
      <c r="R21" s="55">
        <v>63657571.270000003</v>
      </c>
      <c r="S21" s="21">
        <v>656</v>
      </c>
      <c r="T21" s="55">
        <v>79233653.959999993</v>
      </c>
      <c r="U21" s="21">
        <v>650</v>
      </c>
      <c r="V21" s="55">
        <v>92203391.469999999</v>
      </c>
      <c r="W21" s="21">
        <v>426</v>
      </c>
      <c r="X21" s="55">
        <v>64351603.909999996</v>
      </c>
      <c r="Y21" s="21">
        <v>99</v>
      </c>
      <c r="Z21" s="55">
        <v>18615714.210000001</v>
      </c>
    </row>
    <row r="22" spans="1:26" s="5" customFormat="1" x14ac:dyDescent="0.35">
      <c r="A22" s="17" t="s">
        <v>73</v>
      </c>
      <c r="B22" s="21">
        <v>3414</v>
      </c>
      <c r="C22" s="21">
        <v>5468</v>
      </c>
      <c r="D22" s="55">
        <v>315603609.49000001</v>
      </c>
      <c r="E22" s="55">
        <v>69.069999999999993</v>
      </c>
      <c r="F22" s="55">
        <v>45.5</v>
      </c>
      <c r="G22" s="55">
        <v>215</v>
      </c>
      <c r="H22" s="55">
        <v>92</v>
      </c>
      <c r="I22" s="55">
        <v>1.36</v>
      </c>
      <c r="J22" s="60">
        <v>1.42</v>
      </c>
      <c r="K22" s="21">
        <v>365</v>
      </c>
      <c r="L22" s="55">
        <v>5534605.5199999996</v>
      </c>
      <c r="M22" s="21">
        <v>354</v>
      </c>
      <c r="N22" s="55">
        <v>18526838.23</v>
      </c>
      <c r="O22" s="21">
        <v>441</v>
      </c>
      <c r="P22" s="55">
        <v>32134602.300000001</v>
      </c>
      <c r="Q22" s="21">
        <v>573</v>
      </c>
      <c r="R22" s="55">
        <v>56130543.25</v>
      </c>
      <c r="S22" s="21">
        <v>626</v>
      </c>
      <c r="T22" s="55">
        <v>66514236.109999999</v>
      </c>
      <c r="U22" s="21">
        <v>646</v>
      </c>
      <c r="V22" s="55">
        <v>78175938.569999993</v>
      </c>
      <c r="W22" s="21">
        <v>340</v>
      </c>
      <c r="X22" s="55">
        <v>48865256.460000001</v>
      </c>
      <c r="Y22" s="21">
        <v>69</v>
      </c>
      <c r="Z22" s="55">
        <v>9721589.0500000007</v>
      </c>
    </row>
    <row r="23" spans="1:26" s="5" customFormat="1" x14ac:dyDescent="0.35">
      <c r="A23" s="17" t="s">
        <v>74</v>
      </c>
      <c r="B23" s="21">
        <v>77899</v>
      </c>
      <c r="C23" s="21">
        <v>127993</v>
      </c>
      <c r="D23" s="55">
        <v>5224804179.2200003</v>
      </c>
      <c r="E23" s="55">
        <v>53.54</v>
      </c>
      <c r="F23" s="55">
        <v>42.89</v>
      </c>
      <c r="G23" s="55">
        <v>183</v>
      </c>
      <c r="H23" s="55">
        <v>179</v>
      </c>
      <c r="I23" s="55">
        <v>0.77</v>
      </c>
      <c r="J23" s="60">
        <v>1.66</v>
      </c>
      <c r="K23" s="21">
        <v>15909</v>
      </c>
      <c r="L23" s="55">
        <v>202318649.83000001</v>
      </c>
      <c r="M23" s="21">
        <v>13936</v>
      </c>
      <c r="N23" s="55">
        <v>514130698.67000002</v>
      </c>
      <c r="O23" s="21">
        <v>12951</v>
      </c>
      <c r="P23" s="55">
        <v>762800245.96000004</v>
      </c>
      <c r="Q23" s="21">
        <v>10583</v>
      </c>
      <c r="R23" s="55">
        <v>869719867.28999996</v>
      </c>
      <c r="S23" s="21">
        <v>9015</v>
      </c>
      <c r="T23" s="55">
        <v>940905381.51999998</v>
      </c>
      <c r="U23" s="21">
        <v>7410</v>
      </c>
      <c r="V23" s="55">
        <v>880546891.29999995</v>
      </c>
      <c r="W23" s="21">
        <v>5158</v>
      </c>
      <c r="X23" s="55">
        <v>663227319.45000005</v>
      </c>
      <c r="Y23" s="21">
        <v>2937</v>
      </c>
      <c r="Z23" s="55">
        <v>391155125.19999999</v>
      </c>
    </row>
    <row r="24" spans="1:26" s="6" customFormat="1" x14ac:dyDescent="0.35">
      <c r="A24" s="18">
        <v>0</v>
      </c>
      <c r="B24" s="22">
        <v>170216</v>
      </c>
      <c r="C24" s="22">
        <v>272537</v>
      </c>
      <c r="D24" s="61">
        <v>18479710233.57</v>
      </c>
      <c r="E24" s="61">
        <v>77.819999999999993</v>
      </c>
      <c r="F24" s="61">
        <v>51.59</v>
      </c>
      <c r="G24" s="61">
        <v>236</v>
      </c>
      <c r="H24" s="61">
        <v>52.0555555555556</v>
      </c>
      <c r="I24" s="61">
        <v>0.6</v>
      </c>
      <c r="J24" s="62">
        <v>1.72</v>
      </c>
      <c r="K24" s="22">
        <v>21091</v>
      </c>
      <c r="L24" s="61">
        <v>287271573.95999998</v>
      </c>
      <c r="M24" s="22">
        <v>18857</v>
      </c>
      <c r="N24" s="61">
        <v>819004120.50999999</v>
      </c>
      <c r="O24" s="22">
        <v>20436</v>
      </c>
      <c r="P24" s="61">
        <v>1494325270.3</v>
      </c>
      <c r="Q24" s="22">
        <v>21370</v>
      </c>
      <c r="R24" s="61">
        <v>2242505665.5599999</v>
      </c>
      <c r="S24" s="22">
        <v>23579</v>
      </c>
      <c r="T24" s="61">
        <v>3120712031.79</v>
      </c>
      <c r="U24" s="22">
        <v>25350</v>
      </c>
      <c r="V24" s="61">
        <v>3764169921.4499998</v>
      </c>
      <c r="W24" s="22">
        <v>24523</v>
      </c>
      <c r="X24" s="61">
        <v>3909364569.8800001</v>
      </c>
      <c r="Y24" s="22">
        <v>15010</v>
      </c>
      <c r="Z24" s="61">
        <v>2842357080.1199999</v>
      </c>
    </row>
    <row r="25" spans="1:26" x14ac:dyDescent="0.35">
      <c r="A25" s="1"/>
    </row>
    <row r="26" spans="1:26" x14ac:dyDescent="0.35">
      <c r="A26" s="3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Q26"/>
  <sheetViews>
    <sheetView showGridLines="0" topLeftCell="G1" workbookViewId="0">
      <selection activeCell="K6" sqref="K6:V24"/>
    </sheetView>
  </sheetViews>
  <sheetFormatPr defaultColWidth="11.453125" defaultRowHeight="14.5" x14ac:dyDescent="0.35"/>
  <cols>
    <col min="1" max="1" width="31.453125" style="7" customWidth="1"/>
    <col min="2" max="3" width="21.453125" style="4" customWidth="1"/>
    <col min="4" max="4" width="19.26953125" style="4" bestFit="1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95" width="11.453125" style="26"/>
  </cols>
  <sheetData>
    <row r="1" spans="1:95" x14ac:dyDescent="0.35">
      <c r="A1" s="15" t="s">
        <v>76</v>
      </c>
    </row>
    <row r="2" spans="1:95" x14ac:dyDescent="0.35">
      <c r="A2" s="16" t="str">
        <f>+'LTV cover pool'!A2</f>
        <v>December 2022</v>
      </c>
    </row>
    <row r="3" spans="1:95" x14ac:dyDescent="0.35">
      <c r="A3" s="15" t="s">
        <v>77</v>
      </c>
    </row>
    <row r="4" spans="1:95" ht="15.5" x14ac:dyDescent="0.35">
      <c r="A4" s="1"/>
      <c r="K4" s="24" t="s">
        <v>111</v>
      </c>
      <c r="L4" s="24" t="s">
        <v>111</v>
      </c>
      <c r="M4" s="24" t="s">
        <v>112</v>
      </c>
      <c r="N4" s="24" t="s">
        <v>112</v>
      </c>
      <c r="O4" s="24" t="s">
        <v>113</v>
      </c>
      <c r="P4" s="24" t="s">
        <v>113</v>
      </c>
      <c r="Q4" s="24" t="s">
        <v>114</v>
      </c>
      <c r="R4" s="24" t="s">
        <v>114</v>
      </c>
      <c r="S4" s="24" t="s">
        <v>115</v>
      </c>
      <c r="T4" s="24" t="s">
        <v>115</v>
      </c>
      <c r="U4" s="24" t="s">
        <v>116</v>
      </c>
      <c r="V4" s="24" t="s">
        <v>116</v>
      </c>
    </row>
    <row r="5" spans="1:95" ht="42.75" customHeight="1" x14ac:dyDescent="0.35">
      <c r="A5" s="20" t="s">
        <v>92</v>
      </c>
      <c r="B5" s="20" t="s">
        <v>85</v>
      </c>
      <c r="C5" s="20" t="s">
        <v>86</v>
      </c>
      <c r="D5" s="20" t="s">
        <v>78</v>
      </c>
      <c r="E5" s="20" t="s">
        <v>87</v>
      </c>
      <c r="F5" s="20" t="s">
        <v>0</v>
      </c>
      <c r="G5" s="20" t="s">
        <v>120</v>
      </c>
      <c r="H5" s="20" t="s">
        <v>80</v>
      </c>
      <c r="I5" s="20" t="s">
        <v>81</v>
      </c>
      <c r="J5" s="20" t="s">
        <v>82</v>
      </c>
      <c r="K5" s="24" t="s">
        <v>85</v>
      </c>
      <c r="L5" s="24" t="s">
        <v>119</v>
      </c>
      <c r="M5" s="24" t="s">
        <v>85</v>
      </c>
      <c r="N5" s="24" t="s">
        <v>119</v>
      </c>
      <c r="O5" s="24" t="s">
        <v>85</v>
      </c>
      <c r="P5" s="24" t="s">
        <v>119</v>
      </c>
      <c r="Q5" s="24" t="s">
        <v>85</v>
      </c>
      <c r="R5" s="24" t="s">
        <v>119</v>
      </c>
      <c r="S5" s="24" t="s">
        <v>85</v>
      </c>
      <c r="T5" s="24" t="s">
        <v>119</v>
      </c>
      <c r="U5" s="24" t="s">
        <v>85</v>
      </c>
      <c r="V5" s="24" t="s">
        <v>119</v>
      </c>
    </row>
    <row r="6" spans="1:95" s="5" customFormat="1" x14ac:dyDescent="0.35">
      <c r="A6" s="17" t="s">
        <v>58</v>
      </c>
      <c r="B6" s="64">
        <v>163</v>
      </c>
      <c r="C6" s="64">
        <v>192</v>
      </c>
      <c r="D6" s="65">
        <v>89725148.170000002</v>
      </c>
      <c r="E6" s="65">
        <v>99.64</v>
      </c>
      <c r="F6" s="65">
        <v>46.28</v>
      </c>
      <c r="G6" s="65">
        <v>165</v>
      </c>
      <c r="H6" s="65">
        <v>1</v>
      </c>
      <c r="I6" s="65">
        <v>1.1499999999999999</v>
      </c>
      <c r="J6" s="66">
        <v>3.47</v>
      </c>
      <c r="K6" s="64">
        <v>4</v>
      </c>
      <c r="L6" s="65">
        <v>596823.09</v>
      </c>
      <c r="M6" s="64">
        <v>2</v>
      </c>
      <c r="N6" s="65">
        <v>441066.51</v>
      </c>
      <c r="O6" s="64">
        <v>15</v>
      </c>
      <c r="P6" s="65">
        <v>7243064.3499999996</v>
      </c>
      <c r="Q6" s="64">
        <v>22</v>
      </c>
      <c r="R6" s="65">
        <v>12447514.92</v>
      </c>
      <c r="S6" s="64">
        <v>55</v>
      </c>
      <c r="T6" s="65">
        <v>39992115.189999998</v>
      </c>
      <c r="U6" s="64">
        <v>65</v>
      </c>
      <c r="V6" s="66">
        <v>29004564.109999999</v>
      </c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</row>
    <row r="7" spans="1:95" s="5" customFormat="1" x14ac:dyDescent="0.35">
      <c r="A7" s="17" t="s">
        <v>59</v>
      </c>
      <c r="B7" s="64">
        <v>152</v>
      </c>
      <c r="C7" s="64">
        <v>180</v>
      </c>
      <c r="D7" s="65">
        <v>120171142.56999999</v>
      </c>
      <c r="E7" s="65">
        <v>98.86</v>
      </c>
      <c r="F7" s="65">
        <v>47.14</v>
      </c>
      <c r="G7" s="65">
        <v>136</v>
      </c>
      <c r="H7" s="65">
        <v>4</v>
      </c>
      <c r="I7" s="65">
        <v>1.73</v>
      </c>
      <c r="J7" s="66">
        <v>2.72</v>
      </c>
      <c r="K7" s="64">
        <v>1</v>
      </c>
      <c r="L7" s="65">
        <v>540111.51</v>
      </c>
      <c r="M7" s="64">
        <v>5</v>
      </c>
      <c r="N7" s="65">
        <v>5471410.46</v>
      </c>
      <c r="O7" s="64">
        <v>11</v>
      </c>
      <c r="P7" s="65">
        <v>6119794.21</v>
      </c>
      <c r="Q7" s="64">
        <v>21</v>
      </c>
      <c r="R7" s="65">
        <v>11146542.35</v>
      </c>
      <c r="S7" s="64">
        <v>51</v>
      </c>
      <c r="T7" s="65">
        <v>55867642.310000002</v>
      </c>
      <c r="U7" s="64">
        <v>63</v>
      </c>
      <c r="V7" s="66">
        <v>41025641.729999997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</row>
    <row r="8" spans="1:95" s="5" customFormat="1" x14ac:dyDescent="0.35">
      <c r="A8" s="17" t="s">
        <v>27</v>
      </c>
      <c r="B8" s="64">
        <v>400</v>
      </c>
      <c r="C8" s="64">
        <v>478</v>
      </c>
      <c r="D8" s="65">
        <v>256956682.72</v>
      </c>
      <c r="E8" s="65">
        <v>97.38</v>
      </c>
      <c r="F8" s="65">
        <v>44.36</v>
      </c>
      <c r="G8" s="65">
        <v>143</v>
      </c>
      <c r="H8" s="65">
        <v>8</v>
      </c>
      <c r="I8" s="65">
        <v>1.2</v>
      </c>
      <c r="J8" s="66">
        <v>2.0699999999999998</v>
      </c>
      <c r="K8" s="64">
        <v>5</v>
      </c>
      <c r="L8" s="65">
        <v>1683472.77</v>
      </c>
      <c r="M8" s="64">
        <v>11</v>
      </c>
      <c r="N8" s="65">
        <v>4398538.67</v>
      </c>
      <c r="O8" s="64">
        <v>34</v>
      </c>
      <c r="P8" s="65">
        <v>28269808.32</v>
      </c>
      <c r="Q8" s="64">
        <v>79</v>
      </c>
      <c r="R8" s="65">
        <v>34791746.399999999</v>
      </c>
      <c r="S8" s="64">
        <v>135</v>
      </c>
      <c r="T8" s="65">
        <v>113833038.72</v>
      </c>
      <c r="U8" s="64">
        <v>136</v>
      </c>
      <c r="V8" s="66">
        <v>73980077.840000004</v>
      </c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</row>
    <row r="9" spans="1:95" s="5" customFormat="1" x14ac:dyDescent="0.35">
      <c r="A9" s="17" t="s">
        <v>60</v>
      </c>
      <c r="B9" s="64">
        <v>337</v>
      </c>
      <c r="C9" s="64">
        <v>434</v>
      </c>
      <c r="D9" s="65">
        <v>194954941.93000001</v>
      </c>
      <c r="E9" s="65">
        <v>94.11</v>
      </c>
      <c r="F9" s="65">
        <v>40.56</v>
      </c>
      <c r="G9" s="65">
        <v>147</v>
      </c>
      <c r="H9" s="65">
        <v>14</v>
      </c>
      <c r="I9" s="65">
        <v>0.89</v>
      </c>
      <c r="J9" s="66">
        <v>2.67</v>
      </c>
      <c r="K9" s="64">
        <v>11</v>
      </c>
      <c r="L9" s="65">
        <v>3578377.66</v>
      </c>
      <c r="M9" s="64">
        <v>19</v>
      </c>
      <c r="N9" s="65">
        <v>12212557.85</v>
      </c>
      <c r="O9" s="64">
        <v>38</v>
      </c>
      <c r="P9" s="65">
        <v>15869218.9</v>
      </c>
      <c r="Q9" s="64">
        <v>63</v>
      </c>
      <c r="R9" s="65">
        <v>47778052.719999999</v>
      </c>
      <c r="S9" s="64">
        <v>110</v>
      </c>
      <c r="T9" s="65">
        <v>73677599.400000006</v>
      </c>
      <c r="U9" s="64">
        <v>95</v>
      </c>
      <c r="V9" s="66">
        <v>41472262.869999997</v>
      </c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</row>
    <row r="10" spans="1:95" s="5" customFormat="1" x14ac:dyDescent="0.35">
      <c r="A10" s="17" t="s">
        <v>61</v>
      </c>
      <c r="B10" s="64">
        <v>347</v>
      </c>
      <c r="C10" s="64">
        <v>430</v>
      </c>
      <c r="D10" s="65">
        <v>149232943</v>
      </c>
      <c r="E10" s="65">
        <v>88.65</v>
      </c>
      <c r="F10" s="65">
        <v>42.04</v>
      </c>
      <c r="G10" s="65">
        <v>141</v>
      </c>
      <c r="H10" s="65">
        <v>20</v>
      </c>
      <c r="I10" s="65">
        <v>0.87</v>
      </c>
      <c r="J10" s="66">
        <v>1.69</v>
      </c>
      <c r="K10" s="64">
        <v>5</v>
      </c>
      <c r="L10" s="65">
        <v>3667359.39</v>
      </c>
      <c r="M10" s="64">
        <v>24</v>
      </c>
      <c r="N10" s="65">
        <v>11273163.619999999</v>
      </c>
      <c r="O10" s="64">
        <v>41</v>
      </c>
      <c r="P10" s="65">
        <v>15880931.390000001</v>
      </c>
      <c r="Q10" s="64">
        <v>60</v>
      </c>
      <c r="R10" s="65">
        <v>18930186.52</v>
      </c>
      <c r="S10" s="64">
        <v>119</v>
      </c>
      <c r="T10" s="65">
        <v>48699894.200000003</v>
      </c>
      <c r="U10" s="64">
        <v>98</v>
      </c>
      <c r="V10" s="66">
        <v>50781407.880000003</v>
      </c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</row>
    <row r="11" spans="1:95" s="5" customFormat="1" x14ac:dyDescent="0.35">
      <c r="A11" s="17" t="s">
        <v>62</v>
      </c>
      <c r="B11" s="64">
        <v>276</v>
      </c>
      <c r="C11" s="64">
        <v>329</v>
      </c>
      <c r="D11" s="65">
        <v>115267246.38</v>
      </c>
      <c r="E11" s="65">
        <v>88.61</v>
      </c>
      <c r="F11" s="65">
        <v>40.61</v>
      </c>
      <c r="G11" s="65">
        <v>145</v>
      </c>
      <c r="H11" s="65">
        <v>27</v>
      </c>
      <c r="I11" s="65">
        <v>1.03</v>
      </c>
      <c r="J11" s="66">
        <v>2.76</v>
      </c>
      <c r="K11" s="64">
        <v>8</v>
      </c>
      <c r="L11" s="65">
        <v>1660393.8</v>
      </c>
      <c r="M11" s="64">
        <v>24</v>
      </c>
      <c r="N11" s="65">
        <v>12909110.23</v>
      </c>
      <c r="O11" s="64">
        <v>34</v>
      </c>
      <c r="P11" s="65">
        <v>9731145.3800000008</v>
      </c>
      <c r="Q11" s="64">
        <v>51</v>
      </c>
      <c r="R11" s="65">
        <v>25723815.82</v>
      </c>
      <c r="S11" s="64">
        <v>80</v>
      </c>
      <c r="T11" s="65">
        <v>30393673.07</v>
      </c>
      <c r="U11" s="64">
        <v>79</v>
      </c>
      <c r="V11" s="66">
        <v>34849108.079999998</v>
      </c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</row>
    <row r="12" spans="1:95" s="5" customFormat="1" x14ac:dyDescent="0.35">
      <c r="A12" s="17" t="s">
        <v>63</v>
      </c>
      <c r="B12" s="64">
        <v>320</v>
      </c>
      <c r="C12" s="64">
        <v>407</v>
      </c>
      <c r="D12" s="65">
        <v>143732965.78</v>
      </c>
      <c r="E12" s="65">
        <v>86.1</v>
      </c>
      <c r="F12" s="65">
        <v>40.49</v>
      </c>
      <c r="G12" s="65">
        <v>138</v>
      </c>
      <c r="H12" s="65">
        <v>32</v>
      </c>
      <c r="I12" s="65">
        <v>0.97</v>
      </c>
      <c r="J12" s="66">
        <v>1.69</v>
      </c>
      <c r="K12" s="64">
        <v>7</v>
      </c>
      <c r="L12" s="65">
        <v>1219480.71</v>
      </c>
      <c r="M12" s="64">
        <v>21</v>
      </c>
      <c r="N12" s="65">
        <v>8210342.0199999996</v>
      </c>
      <c r="O12" s="64">
        <v>50</v>
      </c>
      <c r="P12" s="65">
        <v>12731816.109999999</v>
      </c>
      <c r="Q12" s="64">
        <v>78</v>
      </c>
      <c r="R12" s="65">
        <v>47715478.729999997</v>
      </c>
      <c r="S12" s="64">
        <v>107</v>
      </c>
      <c r="T12" s="65">
        <v>45474773.100000001</v>
      </c>
      <c r="U12" s="64">
        <v>57</v>
      </c>
      <c r="V12" s="66">
        <v>28381075.109999999</v>
      </c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</row>
    <row r="13" spans="1:95" s="5" customFormat="1" x14ac:dyDescent="0.35">
      <c r="A13" s="17" t="s">
        <v>64</v>
      </c>
      <c r="B13" s="64">
        <v>414</v>
      </c>
      <c r="C13" s="64">
        <v>550</v>
      </c>
      <c r="D13" s="65">
        <v>150659952.16</v>
      </c>
      <c r="E13" s="65">
        <v>79.459999999999994</v>
      </c>
      <c r="F13" s="65">
        <v>37.06</v>
      </c>
      <c r="G13" s="65">
        <v>124</v>
      </c>
      <c r="H13" s="65">
        <v>38</v>
      </c>
      <c r="I13" s="65">
        <v>1.1399999999999999</v>
      </c>
      <c r="J13" s="66">
        <v>2.9</v>
      </c>
      <c r="K13" s="64">
        <v>6</v>
      </c>
      <c r="L13" s="65">
        <v>1514365.91</v>
      </c>
      <c r="M13" s="64">
        <v>45</v>
      </c>
      <c r="N13" s="65">
        <v>18509371.18</v>
      </c>
      <c r="O13" s="64">
        <v>67</v>
      </c>
      <c r="P13" s="65">
        <v>22290104.640000001</v>
      </c>
      <c r="Q13" s="64">
        <v>112</v>
      </c>
      <c r="R13" s="65">
        <v>46679133.280000001</v>
      </c>
      <c r="S13" s="64">
        <v>127</v>
      </c>
      <c r="T13" s="65">
        <v>43309373.649999999</v>
      </c>
      <c r="U13" s="64">
        <v>55</v>
      </c>
      <c r="V13" s="66">
        <v>18304570.300000001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</row>
    <row r="14" spans="1:95" s="5" customFormat="1" x14ac:dyDescent="0.35">
      <c r="A14" s="17" t="s">
        <v>65</v>
      </c>
      <c r="B14" s="64">
        <v>441</v>
      </c>
      <c r="C14" s="64">
        <v>547</v>
      </c>
      <c r="D14" s="65">
        <v>141965074.18000001</v>
      </c>
      <c r="E14" s="65">
        <v>77.56</v>
      </c>
      <c r="F14" s="65">
        <v>39.770000000000003</v>
      </c>
      <c r="G14" s="65">
        <v>124</v>
      </c>
      <c r="H14" s="65">
        <v>44</v>
      </c>
      <c r="I14" s="65">
        <v>1.1599999999999999</v>
      </c>
      <c r="J14" s="66">
        <v>1.73</v>
      </c>
      <c r="K14" s="64">
        <v>14</v>
      </c>
      <c r="L14" s="65">
        <v>1026603.79</v>
      </c>
      <c r="M14" s="64">
        <v>43</v>
      </c>
      <c r="N14" s="65">
        <v>13785588.98</v>
      </c>
      <c r="O14" s="64">
        <v>76</v>
      </c>
      <c r="P14" s="65">
        <v>17332427.859999999</v>
      </c>
      <c r="Q14" s="64">
        <v>112</v>
      </c>
      <c r="R14" s="65">
        <v>35341534.609999999</v>
      </c>
      <c r="S14" s="64">
        <v>125</v>
      </c>
      <c r="T14" s="65">
        <v>43178947.630000003</v>
      </c>
      <c r="U14" s="64">
        <v>71</v>
      </c>
      <c r="V14" s="66">
        <v>31299971.309999999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</row>
    <row r="15" spans="1:95" s="5" customFormat="1" x14ac:dyDescent="0.35">
      <c r="A15" s="17" t="s">
        <v>66</v>
      </c>
      <c r="B15" s="64">
        <v>413</v>
      </c>
      <c r="C15" s="64">
        <v>505</v>
      </c>
      <c r="D15" s="65">
        <v>120763225.2</v>
      </c>
      <c r="E15" s="65">
        <v>72.260000000000005</v>
      </c>
      <c r="F15" s="65">
        <v>38.840000000000003</v>
      </c>
      <c r="G15" s="65">
        <v>117</v>
      </c>
      <c r="H15" s="65">
        <v>50</v>
      </c>
      <c r="I15" s="65">
        <v>1.25</v>
      </c>
      <c r="J15" s="66">
        <v>3.19</v>
      </c>
      <c r="K15" s="64">
        <v>16</v>
      </c>
      <c r="L15" s="65">
        <v>3154754.17</v>
      </c>
      <c r="M15" s="64">
        <v>34</v>
      </c>
      <c r="N15" s="65">
        <v>7928814.4900000002</v>
      </c>
      <c r="O15" s="64">
        <v>80</v>
      </c>
      <c r="P15" s="65">
        <v>15351289.710000001</v>
      </c>
      <c r="Q15" s="64">
        <v>112</v>
      </c>
      <c r="R15" s="65">
        <v>33534294</v>
      </c>
      <c r="S15" s="64">
        <v>113</v>
      </c>
      <c r="T15" s="65">
        <v>36268521.710000001</v>
      </c>
      <c r="U15" s="64">
        <v>58</v>
      </c>
      <c r="V15" s="66">
        <v>24525551.120000001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</row>
    <row r="16" spans="1:95" s="5" customFormat="1" x14ac:dyDescent="0.35">
      <c r="A16" s="17" t="s">
        <v>67</v>
      </c>
      <c r="B16" s="64">
        <v>436</v>
      </c>
      <c r="C16" s="64">
        <v>544</v>
      </c>
      <c r="D16" s="65">
        <v>121893691.62</v>
      </c>
      <c r="E16" s="65">
        <v>71.209999999999994</v>
      </c>
      <c r="F16" s="65">
        <v>36.909999999999997</v>
      </c>
      <c r="G16" s="65">
        <v>112</v>
      </c>
      <c r="H16" s="65">
        <v>56</v>
      </c>
      <c r="I16" s="65">
        <v>1.29</v>
      </c>
      <c r="J16" s="66">
        <v>1.87</v>
      </c>
      <c r="K16" s="64">
        <v>13</v>
      </c>
      <c r="L16" s="65">
        <v>1031898.55</v>
      </c>
      <c r="M16" s="64">
        <v>50</v>
      </c>
      <c r="N16" s="65">
        <v>8442531.4199999999</v>
      </c>
      <c r="O16" s="64">
        <v>93</v>
      </c>
      <c r="P16" s="65">
        <v>29740796.670000002</v>
      </c>
      <c r="Q16" s="64">
        <v>129</v>
      </c>
      <c r="R16" s="65">
        <v>37794091.159999996</v>
      </c>
      <c r="S16" s="64">
        <v>105</v>
      </c>
      <c r="T16" s="65">
        <v>27114439.940000001</v>
      </c>
      <c r="U16" s="64">
        <v>44</v>
      </c>
      <c r="V16" s="66">
        <v>17743950.559999999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</row>
    <row r="17" spans="1:95" s="5" customFormat="1" x14ac:dyDescent="0.35">
      <c r="A17" s="17" t="s">
        <v>68</v>
      </c>
      <c r="B17" s="64">
        <v>359</v>
      </c>
      <c r="C17" s="64">
        <v>458</v>
      </c>
      <c r="D17" s="65">
        <v>100242985.05</v>
      </c>
      <c r="E17" s="65">
        <v>70.69</v>
      </c>
      <c r="F17" s="65">
        <v>40.58</v>
      </c>
      <c r="G17" s="65">
        <v>120</v>
      </c>
      <c r="H17" s="65">
        <v>62</v>
      </c>
      <c r="I17" s="65">
        <v>1.46</v>
      </c>
      <c r="J17" s="66">
        <v>3.35</v>
      </c>
      <c r="K17" s="64">
        <v>17</v>
      </c>
      <c r="L17" s="65">
        <v>1602376.77</v>
      </c>
      <c r="M17" s="64">
        <v>41</v>
      </c>
      <c r="N17" s="65">
        <v>6148028.79</v>
      </c>
      <c r="O17" s="64">
        <v>80</v>
      </c>
      <c r="P17" s="65">
        <v>14163407.02</v>
      </c>
      <c r="Q17" s="64">
        <v>92</v>
      </c>
      <c r="R17" s="65">
        <v>18971456.059999999</v>
      </c>
      <c r="S17" s="64">
        <v>91</v>
      </c>
      <c r="T17" s="65">
        <v>35508380.240000002</v>
      </c>
      <c r="U17" s="64">
        <v>38</v>
      </c>
      <c r="V17" s="66">
        <v>23849336.170000002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</row>
    <row r="18" spans="1:95" s="5" customFormat="1" x14ac:dyDescent="0.35">
      <c r="A18" s="17" t="s">
        <v>69</v>
      </c>
      <c r="B18" s="64">
        <v>378</v>
      </c>
      <c r="C18" s="64">
        <v>463</v>
      </c>
      <c r="D18" s="65">
        <v>119952219.18000001</v>
      </c>
      <c r="E18" s="65">
        <v>67.48</v>
      </c>
      <c r="F18" s="65">
        <v>37.06</v>
      </c>
      <c r="G18" s="65">
        <v>106</v>
      </c>
      <c r="H18" s="65">
        <v>68</v>
      </c>
      <c r="I18" s="65">
        <v>1.1399999999999999</v>
      </c>
      <c r="J18" s="66">
        <v>1.9</v>
      </c>
      <c r="K18" s="64">
        <v>23</v>
      </c>
      <c r="L18" s="65">
        <v>2029719.93</v>
      </c>
      <c r="M18" s="64">
        <v>43</v>
      </c>
      <c r="N18" s="65">
        <v>4733783.17</v>
      </c>
      <c r="O18" s="64">
        <v>88</v>
      </c>
      <c r="P18" s="65">
        <v>34197912.880000003</v>
      </c>
      <c r="Q18" s="64">
        <v>105</v>
      </c>
      <c r="R18" s="65">
        <v>31646685.899999999</v>
      </c>
      <c r="S18" s="64">
        <v>83</v>
      </c>
      <c r="T18" s="65">
        <v>25468195.539999999</v>
      </c>
      <c r="U18" s="64">
        <v>36</v>
      </c>
      <c r="V18" s="66">
        <v>21875921.760000002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</row>
    <row r="19" spans="1:95" s="5" customFormat="1" x14ac:dyDescent="0.35">
      <c r="A19" s="17" t="s">
        <v>70</v>
      </c>
      <c r="B19" s="64">
        <v>306</v>
      </c>
      <c r="C19" s="64">
        <v>364</v>
      </c>
      <c r="D19" s="65">
        <v>119965581.56</v>
      </c>
      <c r="E19" s="65">
        <v>67.89</v>
      </c>
      <c r="F19" s="65">
        <v>39.799999999999997</v>
      </c>
      <c r="G19" s="65">
        <v>108</v>
      </c>
      <c r="H19" s="65">
        <v>74</v>
      </c>
      <c r="I19" s="65">
        <v>1.46</v>
      </c>
      <c r="J19" s="66">
        <v>3.35</v>
      </c>
      <c r="K19" s="64">
        <v>19</v>
      </c>
      <c r="L19" s="65">
        <v>955811.14</v>
      </c>
      <c r="M19" s="64">
        <v>58</v>
      </c>
      <c r="N19" s="65">
        <v>8615943.7699999996</v>
      </c>
      <c r="O19" s="64">
        <v>72</v>
      </c>
      <c r="P19" s="65">
        <v>20159748.809999999</v>
      </c>
      <c r="Q19" s="64">
        <v>84</v>
      </c>
      <c r="R19" s="65">
        <v>35090382.280000001</v>
      </c>
      <c r="S19" s="64">
        <v>59</v>
      </c>
      <c r="T19" s="65">
        <v>27143134.879999999</v>
      </c>
      <c r="U19" s="64">
        <v>14</v>
      </c>
      <c r="V19" s="66">
        <v>28000560.68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</row>
    <row r="20" spans="1:95" s="5" customFormat="1" x14ac:dyDescent="0.35">
      <c r="A20" s="17" t="s">
        <v>71</v>
      </c>
      <c r="B20" s="64">
        <v>350</v>
      </c>
      <c r="C20" s="64">
        <v>424</v>
      </c>
      <c r="D20" s="65">
        <v>101734900.78</v>
      </c>
      <c r="E20" s="65">
        <v>60.57</v>
      </c>
      <c r="F20" s="65">
        <v>35.35</v>
      </c>
      <c r="G20" s="65">
        <v>103</v>
      </c>
      <c r="H20" s="65">
        <v>80</v>
      </c>
      <c r="I20" s="65">
        <v>1.42</v>
      </c>
      <c r="J20" s="66">
        <v>1.94</v>
      </c>
      <c r="K20" s="64">
        <v>31</v>
      </c>
      <c r="L20" s="65">
        <v>2735242.84</v>
      </c>
      <c r="M20" s="64">
        <v>59</v>
      </c>
      <c r="N20" s="65">
        <v>13674556.24</v>
      </c>
      <c r="O20" s="64">
        <v>77</v>
      </c>
      <c r="P20" s="65">
        <v>20965640.07</v>
      </c>
      <c r="Q20" s="64">
        <v>101</v>
      </c>
      <c r="R20" s="65">
        <v>28789209.170000002</v>
      </c>
      <c r="S20" s="64">
        <v>61</v>
      </c>
      <c r="T20" s="65">
        <v>18153094.75</v>
      </c>
      <c r="U20" s="64">
        <v>20</v>
      </c>
      <c r="V20" s="66">
        <v>17351630.370000001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</row>
    <row r="21" spans="1:95" s="5" customFormat="1" x14ac:dyDescent="0.35">
      <c r="A21" s="17" t="s">
        <v>72</v>
      </c>
      <c r="B21" s="64">
        <v>269</v>
      </c>
      <c r="C21" s="64">
        <v>344</v>
      </c>
      <c r="D21" s="65">
        <v>99547830.890000001</v>
      </c>
      <c r="E21" s="65">
        <v>59.26</v>
      </c>
      <c r="F21" s="65">
        <v>33.06</v>
      </c>
      <c r="G21" s="65">
        <v>99</v>
      </c>
      <c r="H21" s="65">
        <v>87</v>
      </c>
      <c r="I21" s="65">
        <v>1.69</v>
      </c>
      <c r="J21" s="66">
        <v>2.93</v>
      </c>
      <c r="K21" s="64">
        <v>39</v>
      </c>
      <c r="L21" s="65">
        <v>4409618.72</v>
      </c>
      <c r="M21" s="64">
        <v>58</v>
      </c>
      <c r="N21" s="65">
        <v>16310612.939999999</v>
      </c>
      <c r="O21" s="64">
        <v>70</v>
      </c>
      <c r="P21" s="65">
        <v>28318755.350000001</v>
      </c>
      <c r="Q21" s="64">
        <v>60</v>
      </c>
      <c r="R21" s="65">
        <v>14698713.67</v>
      </c>
      <c r="S21" s="64">
        <v>29</v>
      </c>
      <c r="T21" s="65">
        <v>27564301.829999998</v>
      </c>
      <c r="U21" s="64">
        <v>13</v>
      </c>
      <c r="V21" s="66">
        <v>8245828.3799999999</v>
      </c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</row>
    <row r="22" spans="1:95" s="5" customFormat="1" x14ac:dyDescent="0.35">
      <c r="A22" s="17" t="s">
        <v>73</v>
      </c>
      <c r="B22" s="64">
        <v>248</v>
      </c>
      <c r="C22" s="64">
        <v>308</v>
      </c>
      <c r="D22" s="65">
        <v>56157609.299999997</v>
      </c>
      <c r="E22" s="65">
        <v>53.82</v>
      </c>
      <c r="F22" s="65">
        <v>30.44</v>
      </c>
      <c r="G22" s="65">
        <v>91</v>
      </c>
      <c r="H22" s="65">
        <v>92</v>
      </c>
      <c r="I22" s="65">
        <v>1.9</v>
      </c>
      <c r="J22" s="66">
        <v>2.67</v>
      </c>
      <c r="K22" s="64">
        <v>37</v>
      </c>
      <c r="L22" s="65">
        <v>2317356.08</v>
      </c>
      <c r="M22" s="64">
        <v>66</v>
      </c>
      <c r="N22" s="65">
        <v>10299090.85</v>
      </c>
      <c r="O22" s="64">
        <v>56</v>
      </c>
      <c r="P22" s="65">
        <v>16318938.130000001</v>
      </c>
      <c r="Q22" s="64">
        <v>53</v>
      </c>
      <c r="R22" s="65">
        <v>13316423.390000001</v>
      </c>
      <c r="S22" s="64">
        <v>22</v>
      </c>
      <c r="T22" s="65">
        <v>8448396.1300000008</v>
      </c>
      <c r="U22" s="64">
        <v>14</v>
      </c>
      <c r="V22" s="66">
        <v>5457404.7199999997</v>
      </c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</row>
    <row r="23" spans="1:95" s="5" customFormat="1" x14ac:dyDescent="0.35">
      <c r="A23" s="17" t="s">
        <v>74</v>
      </c>
      <c r="B23" s="64">
        <v>3359</v>
      </c>
      <c r="C23" s="64">
        <v>4748</v>
      </c>
      <c r="D23" s="65">
        <v>452773794.63</v>
      </c>
      <c r="E23" s="65">
        <v>43.97</v>
      </c>
      <c r="F23" s="65">
        <v>29.13</v>
      </c>
      <c r="G23" s="65">
        <v>89</v>
      </c>
      <c r="H23" s="65">
        <v>141</v>
      </c>
      <c r="I23" s="65">
        <v>1.61</v>
      </c>
      <c r="J23" s="66">
        <v>2.64</v>
      </c>
      <c r="K23" s="64">
        <v>1110</v>
      </c>
      <c r="L23" s="65">
        <v>56252633.210000001</v>
      </c>
      <c r="M23" s="64">
        <v>1018</v>
      </c>
      <c r="N23" s="65">
        <v>96251655.129999995</v>
      </c>
      <c r="O23" s="64">
        <v>596</v>
      </c>
      <c r="P23" s="65">
        <v>94450869.200000003</v>
      </c>
      <c r="Q23" s="64">
        <v>388</v>
      </c>
      <c r="R23" s="65">
        <v>89984644.140000001</v>
      </c>
      <c r="S23" s="64">
        <v>165</v>
      </c>
      <c r="T23" s="65">
        <v>66748354.859999999</v>
      </c>
      <c r="U23" s="64">
        <v>80</v>
      </c>
      <c r="V23" s="66">
        <v>48962131.039999999</v>
      </c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</row>
    <row r="24" spans="1:95" s="6" customFormat="1" x14ac:dyDescent="0.35">
      <c r="A24" s="18"/>
      <c r="B24" s="22">
        <v>8968</v>
      </c>
      <c r="C24" s="22">
        <v>11705</v>
      </c>
      <c r="D24" s="61">
        <v>2655697935.0999999</v>
      </c>
      <c r="E24" s="61">
        <v>74.83</v>
      </c>
      <c r="F24" s="61">
        <v>38.18</v>
      </c>
      <c r="G24" s="61">
        <v>121</v>
      </c>
      <c r="H24" s="61">
        <v>49.8888888888889</v>
      </c>
      <c r="I24" s="61">
        <v>1.29</v>
      </c>
      <c r="J24" s="62">
        <v>2.4900000000000002</v>
      </c>
      <c r="K24" s="22">
        <v>1366</v>
      </c>
      <c r="L24" s="61">
        <v>89976400.040000007</v>
      </c>
      <c r="M24" s="22">
        <v>1621</v>
      </c>
      <c r="N24" s="61">
        <v>259616166.31999999</v>
      </c>
      <c r="O24" s="22">
        <v>1578</v>
      </c>
      <c r="P24" s="61">
        <v>409135669</v>
      </c>
      <c r="Q24" s="22">
        <v>1722</v>
      </c>
      <c r="R24" s="61">
        <v>584379905.12</v>
      </c>
      <c r="S24" s="22">
        <v>1637</v>
      </c>
      <c r="T24" s="61">
        <v>766843877.14999998</v>
      </c>
      <c r="U24" s="22">
        <v>1036</v>
      </c>
      <c r="V24" s="62">
        <v>545110994.02999997</v>
      </c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</row>
    <row r="25" spans="1:95" x14ac:dyDescent="0.35">
      <c r="A25" s="1"/>
    </row>
    <row r="26" spans="1:95" x14ac:dyDescent="0.35">
      <c r="A26" s="3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T30"/>
  <sheetViews>
    <sheetView showGridLines="0" zoomScaleNormal="100" workbookViewId="0">
      <selection activeCell="D10" sqref="D10"/>
    </sheetView>
  </sheetViews>
  <sheetFormatPr defaultColWidth="11.453125" defaultRowHeight="14.5" x14ac:dyDescent="0.35"/>
  <cols>
    <col min="1" max="1" width="38.54296875" style="7" customWidth="1"/>
    <col min="2" max="4" width="21.453125" style="4" customWidth="1"/>
    <col min="5" max="46" width="11.453125" style="26"/>
  </cols>
  <sheetData>
    <row r="1" spans="1:46" x14ac:dyDescent="0.35">
      <c r="A1" s="15" t="s">
        <v>76</v>
      </c>
      <c r="B1" s="9"/>
    </row>
    <row r="2" spans="1:46" x14ac:dyDescent="0.35">
      <c r="A2" s="16" t="str">
        <f>+'LTV cover pool'!A2</f>
        <v>December 2022</v>
      </c>
      <c r="B2" s="10"/>
    </row>
    <row r="3" spans="1:46" x14ac:dyDescent="0.35">
      <c r="A3" s="15" t="s">
        <v>77</v>
      </c>
      <c r="B3" s="9"/>
    </row>
    <row r="4" spans="1:46" x14ac:dyDescent="0.35">
      <c r="A4" s="9"/>
      <c r="B4" s="9"/>
    </row>
    <row r="5" spans="1:46" x14ac:dyDescent="0.35">
      <c r="A5" s="1"/>
    </row>
    <row r="6" spans="1:46" x14ac:dyDescent="0.35">
      <c r="A6" s="2"/>
    </row>
    <row r="7" spans="1:46" x14ac:dyDescent="0.35">
      <c r="A7" s="1"/>
    </row>
    <row r="8" spans="1:46" ht="49.5" customHeight="1" x14ac:dyDescent="0.35">
      <c r="A8" s="20" t="s">
        <v>82</v>
      </c>
      <c r="B8" s="20" t="s">
        <v>85</v>
      </c>
      <c r="C8" s="20" t="s">
        <v>86</v>
      </c>
      <c r="D8" s="20" t="s">
        <v>119</v>
      </c>
    </row>
    <row r="9" spans="1:46" s="5" customFormat="1" x14ac:dyDescent="0.35">
      <c r="A9" s="31" t="s">
        <v>93</v>
      </c>
      <c r="B9" s="29">
        <v>55719</v>
      </c>
      <c r="C9" s="29">
        <v>86564</v>
      </c>
      <c r="D9" s="29">
        <v>9149322428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46" s="5" customFormat="1" x14ac:dyDescent="0.35">
      <c r="A10" s="31" t="s">
        <v>94</v>
      </c>
      <c r="B10" s="29">
        <f>+B11-B9</f>
        <v>123465</v>
      </c>
      <c r="C10" s="29">
        <f>+C11-C9</f>
        <v>197678</v>
      </c>
      <c r="D10" s="29">
        <f>+D11-D9</f>
        <v>11986085740.669998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s="6" customFormat="1" x14ac:dyDescent="0.35">
      <c r="A11" s="30" t="s">
        <v>83</v>
      </c>
      <c r="B11" s="25">
        <f>+'Seasoning cover pool'!B24</f>
        <v>179184</v>
      </c>
      <c r="C11" s="19">
        <f>+'Seasoning cover pool'!C24</f>
        <v>284242</v>
      </c>
      <c r="D11" s="28">
        <f>+'Seasoning cover pool'!D24</f>
        <v>21135408168.669998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</row>
    <row r="12" spans="1:46" s="5" customFormat="1" x14ac:dyDescent="0.35">
      <c r="A12"/>
      <c r="B12"/>
      <c r="C12"/>
      <c r="D12" s="33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s="5" customFormat="1" x14ac:dyDescent="0.35">
      <c r="A13" s="3"/>
      <c r="B13" s="3"/>
      <c r="C13"/>
      <c r="D13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s="5" customFormat="1" x14ac:dyDescent="0.35">
      <c r="A14"/>
      <c r="B14"/>
      <c r="C14"/>
      <c r="D1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s="5" customFormat="1" x14ac:dyDescent="0.35">
      <c r="A15"/>
      <c r="B15"/>
      <c r="C15"/>
      <c r="D1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s="5" customFormat="1" x14ac:dyDescent="0.35">
      <c r="A16"/>
      <c r="B16"/>
      <c r="C16"/>
      <c r="D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s="5" customFormat="1" x14ac:dyDescent="0.35">
      <c r="A17"/>
      <c r="B17"/>
      <c r="C17"/>
      <c r="D1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s="5" customFormat="1" x14ac:dyDescent="0.35">
      <c r="A18"/>
      <c r="B18"/>
      <c r="C18"/>
      <c r="D18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s="5" customFormat="1" x14ac:dyDescent="0.35">
      <c r="A19"/>
      <c r="B19"/>
      <c r="C19"/>
      <c r="D19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s="5" customFormat="1" x14ac:dyDescent="0.35">
      <c r="A20"/>
      <c r="B20"/>
      <c r="C20"/>
      <c r="D20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s="5" customFormat="1" x14ac:dyDescent="0.35">
      <c r="A21"/>
      <c r="B21"/>
      <c r="C21"/>
      <c r="D21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s="5" customFormat="1" x14ac:dyDescent="0.35">
      <c r="A22"/>
      <c r="B22"/>
      <c r="C22"/>
      <c r="D22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s="5" customFormat="1" x14ac:dyDescent="0.35">
      <c r="A23"/>
      <c r="B23"/>
      <c r="C23"/>
      <c r="D23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s="5" customFormat="1" x14ac:dyDescent="0.35">
      <c r="A24"/>
      <c r="B24"/>
      <c r="C24"/>
      <c r="D24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s="5" customFormat="1" x14ac:dyDescent="0.35">
      <c r="A25"/>
      <c r="B25"/>
      <c r="C25"/>
      <c r="D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s="5" customFormat="1" x14ac:dyDescent="0.35">
      <c r="A26"/>
      <c r="B26"/>
      <c r="C26"/>
      <c r="D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s="5" customFormat="1" x14ac:dyDescent="0.35">
      <c r="A27"/>
      <c r="B27"/>
      <c r="C27"/>
      <c r="D27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s="6" customFormat="1" x14ac:dyDescent="0.35">
      <c r="A28"/>
      <c r="B28"/>
      <c r="C28"/>
      <c r="D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</row>
    <row r="29" spans="1:46" x14ac:dyDescent="0.35">
      <c r="A29"/>
      <c r="B29"/>
      <c r="C29"/>
      <c r="D29"/>
    </row>
    <row r="30" spans="1:46" x14ac:dyDescent="0.35">
      <c r="A30"/>
      <c r="B30"/>
      <c r="C30"/>
      <c r="D3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J27"/>
  <sheetViews>
    <sheetView showGridLines="0" workbookViewId="0">
      <selection activeCell="D10" sqref="D10"/>
    </sheetView>
  </sheetViews>
  <sheetFormatPr defaultColWidth="11.453125" defaultRowHeight="14.5" x14ac:dyDescent="0.35"/>
  <cols>
    <col min="1" max="1" width="38.54296875" style="7" customWidth="1"/>
    <col min="2" max="3" width="21.453125" style="4" customWidth="1"/>
    <col min="4" max="4" width="19.26953125" style="4" bestFit="1" customWidth="1"/>
    <col min="5" max="5" width="17.1796875" customWidth="1"/>
    <col min="6" max="6" width="8.54296875" customWidth="1"/>
    <col min="7" max="7" width="30" customWidth="1"/>
    <col min="8" max="8" width="25.7265625" customWidth="1"/>
    <col min="9" max="9" width="17.1796875" customWidth="1"/>
    <col min="10" max="10" width="21.453125" customWidth="1"/>
    <col min="11" max="11" width="34.26953125" customWidth="1"/>
    <col min="12" max="12" width="40" customWidth="1"/>
    <col min="13" max="13" width="38.54296875" customWidth="1"/>
    <col min="14" max="14" width="44.26953125" customWidth="1"/>
    <col min="15" max="15" width="38.54296875" customWidth="1"/>
    <col min="16" max="16" width="44.26953125" customWidth="1"/>
    <col min="17" max="17" width="38.54296875" customWidth="1"/>
    <col min="18" max="18" width="44.26953125" customWidth="1"/>
    <col min="19" max="19" width="38.54296875" customWidth="1"/>
    <col min="20" max="20" width="44.26953125" customWidth="1"/>
    <col min="21" max="21" width="38.54296875" customWidth="1"/>
    <col min="22" max="22" width="44.26953125" customWidth="1"/>
    <col min="23" max="23" width="40" customWidth="1"/>
    <col min="24" max="24" width="45.7265625" customWidth="1"/>
    <col min="25" max="25" width="34.26953125" customWidth="1"/>
    <col min="26" max="26" width="40" customWidth="1"/>
  </cols>
  <sheetData>
    <row r="1" spans="1:114" x14ac:dyDescent="0.35">
      <c r="A1" s="15" t="s">
        <v>76</v>
      </c>
    </row>
    <row r="2" spans="1:114" x14ac:dyDescent="0.35">
      <c r="A2" s="16" t="str">
        <f>+'LTV cover pool'!A2</f>
        <v>December 2022</v>
      </c>
    </row>
    <row r="3" spans="1:114" x14ac:dyDescent="0.35">
      <c r="A3" s="15" t="s">
        <v>77</v>
      </c>
    </row>
    <row r="4" spans="1:114" x14ac:dyDescent="0.35">
      <c r="A4" s="15"/>
    </row>
    <row r="5" spans="1:114" x14ac:dyDescent="0.35">
      <c r="A5" s="1"/>
    </row>
    <row r="6" spans="1:114" x14ac:dyDescent="0.35">
      <c r="A6" s="2"/>
    </row>
    <row r="7" spans="1:114" x14ac:dyDescent="0.35">
      <c r="A7" s="1"/>
    </row>
    <row r="8" spans="1:114" ht="49.5" customHeight="1" x14ac:dyDescent="0.35">
      <c r="A8" s="20" t="s">
        <v>82</v>
      </c>
      <c r="B8" s="20" t="s">
        <v>85</v>
      </c>
      <c r="C8" s="20" t="s">
        <v>86</v>
      </c>
      <c r="D8" s="20" t="s">
        <v>78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114" s="5" customFormat="1" x14ac:dyDescent="0.35">
      <c r="A9" s="31" t="s">
        <v>93</v>
      </c>
      <c r="B9" s="29">
        <v>53367</v>
      </c>
      <c r="C9" s="29">
        <v>83597</v>
      </c>
      <c r="D9" s="29">
        <v>8270156346.6999998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114" s="5" customFormat="1" x14ac:dyDescent="0.35">
      <c r="A10" s="31" t="s">
        <v>94</v>
      </c>
      <c r="B10" s="29">
        <f>+B11-B9</f>
        <v>116849</v>
      </c>
      <c r="C10" s="29">
        <f>+C11-C9</f>
        <v>188940</v>
      </c>
      <c r="D10" s="29">
        <f>+D11-D9</f>
        <v>10209553886.869999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114" s="6" customFormat="1" x14ac:dyDescent="0.35">
      <c r="A11" s="30" t="s">
        <v>83</v>
      </c>
      <c r="B11" s="25">
        <f>+'Seasoning residential'!B24</f>
        <v>170216</v>
      </c>
      <c r="C11" s="25">
        <f>+'Seasoning residential'!C24</f>
        <v>272537</v>
      </c>
      <c r="D11" s="25">
        <f>+'Seasoning residential'!D24</f>
        <v>18479710233.57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</row>
    <row r="12" spans="1:114" s="5" customFormat="1" x14ac:dyDescent="0.35">
      <c r="A12"/>
      <c r="B12" s="12"/>
      <c r="C12" s="12"/>
      <c r="D12" s="11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s="5" customFormat="1" x14ac:dyDescent="0.35">
      <c r="A13" s="3"/>
      <c r="B13"/>
      <c r="C13"/>
      <c r="D13" s="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114" s="5" customFormat="1" x14ac:dyDescent="0.3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</row>
    <row r="15" spans="1:114" s="5" customFormat="1" x14ac:dyDescent="0.3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</row>
    <row r="16" spans="1:114" s="5" customFormat="1" x14ac:dyDescent="0.3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4" s="5" customFormat="1" x14ac:dyDescent="0.3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s="5" customFormat="1" x14ac:dyDescent="0.3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1:114" s="5" customFormat="1" x14ac:dyDescent="0.3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1:114" s="5" customFormat="1" x14ac:dyDescent="0.3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1:114" s="5" customFormat="1" x14ac:dyDescent="0.3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1:114" s="5" customFormat="1" x14ac:dyDescent="0.3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1:114" s="6" customFormat="1" x14ac:dyDescent="0.3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1:114" x14ac:dyDescent="0.35">
      <c r="A24"/>
      <c r="B24"/>
      <c r="C24"/>
      <c r="D24"/>
    </row>
    <row r="25" spans="1:114" x14ac:dyDescent="0.35">
      <c r="A25"/>
      <c r="B25"/>
      <c r="C25"/>
      <c r="D25"/>
    </row>
    <row r="26" spans="1:114" x14ac:dyDescent="0.35">
      <c r="A26"/>
      <c r="B26"/>
      <c r="C26"/>
      <c r="D26"/>
    </row>
    <row r="27" spans="1:114" x14ac:dyDescent="0.35">
      <c r="A27"/>
      <c r="B27"/>
      <c r="C27"/>
      <c r="D2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N27"/>
  <sheetViews>
    <sheetView showGridLines="0" workbookViewId="0">
      <selection activeCell="E20" sqref="E20"/>
    </sheetView>
  </sheetViews>
  <sheetFormatPr defaultColWidth="11.453125" defaultRowHeight="14.5" x14ac:dyDescent="0.35"/>
  <cols>
    <col min="1" max="1" width="35.7265625" style="7" customWidth="1"/>
    <col min="2" max="2" width="21.453125" style="4" customWidth="1"/>
    <col min="3" max="3" width="18" style="4" bestFit="1" customWidth="1"/>
    <col min="4" max="4" width="19.26953125" style="4" bestFit="1" customWidth="1"/>
    <col min="5" max="5" width="17.1796875" customWidth="1"/>
    <col min="6" max="6" width="8.54296875" customWidth="1"/>
    <col min="7" max="7" width="30" customWidth="1"/>
    <col min="8" max="8" width="25.7265625" customWidth="1"/>
    <col min="9" max="9" width="17.1796875" customWidth="1"/>
    <col min="10" max="10" width="21.453125" customWidth="1"/>
    <col min="11" max="11" width="34.26953125" customWidth="1"/>
    <col min="12" max="12" width="40" customWidth="1"/>
    <col min="13" max="13" width="38.54296875" customWidth="1"/>
    <col min="14" max="14" width="44.26953125" customWidth="1"/>
    <col min="15" max="15" width="38.54296875" customWidth="1"/>
    <col min="16" max="16" width="44.26953125" customWidth="1"/>
    <col min="17" max="17" width="38.54296875" customWidth="1"/>
    <col min="18" max="18" width="44.26953125" customWidth="1"/>
    <col min="19" max="19" width="38.54296875" customWidth="1"/>
    <col min="20" max="20" width="44.26953125" customWidth="1"/>
    <col min="21" max="21" width="38.54296875" customWidth="1"/>
    <col min="22" max="22" width="44.26953125" customWidth="1"/>
    <col min="23" max="23" width="40" customWidth="1"/>
    <col min="24" max="24" width="45.7265625" customWidth="1"/>
    <col min="25" max="25" width="34.26953125" customWidth="1"/>
    <col min="26" max="26" width="40" customWidth="1"/>
  </cols>
  <sheetData>
    <row r="1" spans="1:144" x14ac:dyDescent="0.35">
      <c r="A1" s="15" t="s">
        <v>76</v>
      </c>
    </row>
    <row r="2" spans="1:144" x14ac:dyDescent="0.35">
      <c r="A2" s="16" t="str">
        <f>+'LTV cover pool'!A2</f>
        <v>December 2022</v>
      </c>
    </row>
    <row r="3" spans="1:144" x14ac:dyDescent="0.35">
      <c r="A3" s="15" t="s">
        <v>77</v>
      </c>
    </row>
    <row r="4" spans="1:144" x14ac:dyDescent="0.35">
      <c r="A4" s="9"/>
    </row>
    <row r="5" spans="1:144" x14ac:dyDescent="0.35">
      <c r="A5" s="1"/>
    </row>
    <row r="6" spans="1:144" x14ac:dyDescent="0.35">
      <c r="A6" s="2"/>
    </row>
    <row r="7" spans="1:144" x14ac:dyDescent="0.35">
      <c r="A7" s="1"/>
    </row>
    <row r="8" spans="1:144" ht="49.5" customHeight="1" x14ac:dyDescent="0.35">
      <c r="A8" s="20" t="s">
        <v>82</v>
      </c>
      <c r="B8" s="20" t="s">
        <v>85</v>
      </c>
      <c r="C8" s="20" t="s">
        <v>86</v>
      </c>
      <c r="D8" s="20" t="s">
        <v>78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144" s="5" customFormat="1" x14ac:dyDescent="0.35">
      <c r="A9" s="31" t="s">
        <v>93</v>
      </c>
      <c r="B9" s="29">
        <v>2352</v>
      </c>
      <c r="C9" s="29">
        <v>2967</v>
      </c>
      <c r="D9" s="29">
        <v>879166081.10000002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144" s="5" customFormat="1" x14ac:dyDescent="0.35">
      <c r="A10" s="31" t="s">
        <v>94</v>
      </c>
      <c r="B10" s="29">
        <f>+B11-B9</f>
        <v>6616</v>
      </c>
      <c r="C10" s="29">
        <f>+C11-C9</f>
        <v>8738</v>
      </c>
      <c r="D10" s="29">
        <f>+D11-D9</f>
        <v>1776531854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144" s="6" customFormat="1" x14ac:dyDescent="0.35">
      <c r="A11" s="30" t="s">
        <v>83</v>
      </c>
      <c r="B11" s="32">
        <f>+'Seasoning commercial'!B24</f>
        <v>8968</v>
      </c>
      <c r="C11" s="32">
        <f>+'Seasoning commercial'!C24</f>
        <v>11705</v>
      </c>
      <c r="D11" s="32">
        <f>+'Seasoning commercial'!D24</f>
        <v>2655697935.0999999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</row>
    <row r="12" spans="1:144" s="5" customFormat="1" x14ac:dyDescent="0.35">
      <c r="A12"/>
      <c r="B12" s="12"/>
      <c r="C12" s="12"/>
      <c r="D12" s="11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</row>
    <row r="13" spans="1:144" s="5" customFormat="1" x14ac:dyDescent="0.35">
      <c r="A13" s="3"/>
      <c r="B13"/>
      <c r="C13"/>
      <c r="D13" s="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</row>
    <row r="14" spans="1:144" s="5" customFormat="1" x14ac:dyDescent="0.3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</row>
    <row r="15" spans="1:144" s="5" customFormat="1" x14ac:dyDescent="0.3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</row>
    <row r="16" spans="1:144" s="5" customFormat="1" x14ac:dyDescent="0.3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</row>
    <row r="17" spans="1:144" s="5" customFormat="1" x14ac:dyDescent="0.3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</row>
    <row r="18" spans="1:144" s="5" customFormat="1" x14ac:dyDescent="0.3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</row>
    <row r="19" spans="1:144" s="5" customFormat="1" x14ac:dyDescent="0.3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</row>
    <row r="20" spans="1:144" s="5" customFormat="1" x14ac:dyDescent="0.3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</row>
    <row r="21" spans="1:144" s="5" customFormat="1" x14ac:dyDescent="0.3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</row>
    <row r="22" spans="1:144" s="5" customFormat="1" x14ac:dyDescent="0.3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</row>
    <row r="23" spans="1:144" s="5" customFormat="1" x14ac:dyDescent="0.3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</row>
    <row r="24" spans="1:144" s="5" customFormat="1" x14ac:dyDescent="0.3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</row>
    <row r="25" spans="1:144" s="6" customFormat="1" x14ac:dyDescent="0.3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</row>
    <row r="26" spans="1:144" x14ac:dyDescent="0.35">
      <c r="A26"/>
      <c r="B26"/>
      <c r="C26"/>
      <c r="D26"/>
    </row>
    <row r="27" spans="1:144" x14ac:dyDescent="0.35">
      <c r="A27"/>
      <c r="B27"/>
      <c r="C27"/>
      <c r="D2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B26"/>
  <sheetViews>
    <sheetView showGridLines="0" topLeftCell="F1" workbookViewId="0">
      <selection activeCell="K6" sqref="K6:Z18"/>
    </sheetView>
  </sheetViews>
  <sheetFormatPr defaultColWidth="11.453125" defaultRowHeight="14.5" x14ac:dyDescent="0.35"/>
  <cols>
    <col min="1" max="1" width="28.54296875" style="7" customWidth="1"/>
    <col min="2" max="3" width="21.453125" style="4" customWidth="1"/>
    <col min="4" max="4" width="18.54296875" style="4" customWidth="1"/>
    <col min="5" max="5" width="21.453125" style="4" bestFit="1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19.81640625" style="4" bestFit="1" customWidth="1"/>
    <col min="12" max="12" width="36.453125" style="4" bestFit="1" customWidth="1"/>
    <col min="13" max="13" width="19.81640625" style="4" bestFit="1" customWidth="1"/>
    <col min="14" max="14" width="36.453125" style="4" bestFit="1" customWidth="1"/>
    <col min="15" max="15" width="19.81640625" style="4" bestFit="1" customWidth="1"/>
    <col min="16" max="16" width="38.54296875" style="4" customWidth="1"/>
    <col min="17" max="17" width="19.81640625" style="4" bestFit="1" customWidth="1"/>
    <col min="18" max="18" width="36.453125" style="4" bestFit="1" customWidth="1"/>
    <col min="19" max="19" width="19.81640625" style="4" bestFit="1" customWidth="1"/>
    <col min="20" max="20" width="38.54296875" style="4" customWidth="1"/>
    <col min="21" max="21" width="19.81640625" style="4" bestFit="1" customWidth="1"/>
    <col min="22" max="22" width="40" style="4" customWidth="1"/>
    <col min="23" max="23" width="19.81640625" style="4" bestFit="1" customWidth="1"/>
    <col min="24" max="24" width="34.26953125" style="4" customWidth="1"/>
    <col min="25" max="25" width="19.81640625" style="4" bestFit="1" customWidth="1"/>
    <col min="26" max="26" width="21.7265625" bestFit="1" customWidth="1"/>
    <col min="27" max="54" width="11.453125" style="26"/>
  </cols>
  <sheetData>
    <row r="1" spans="1:54" x14ac:dyDescent="0.35">
      <c r="A1" s="15" t="s">
        <v>76</v>
      </c>
    </row>
    <row r="2" spans="1:54" x14ac:dyDescent="0.35">
      <c r="A2" s="16" t="str">
        <f>+'LTV cover pool'!A2</f>
        <v>December 2022</v>
      </c>
    </row>
    <row r="3" spans="1:54" x14ac:dyDescent="0.35">
      <c r="A3" s="15" t="s">
        <v>77</v>
      </c>
    </row>
    <row r="4" spans="1:54" ht="15.5" x14ac:dyDescent="0.35">
      <c r="A4" s="1"/>
      <c r="K4" s="36" t="s">
        <v>111</v>
      </c>
      <c r="L4" s="36" t="s">
        <v>111</v>
      </c>
      <c r="M4" s="36" t="s">
        <v>112</v>
      </c>
      <c r="N4" s="36" t="s">
        <v>112</v>
      </c>
      <c r="O4" s="36" t="s">
        <v>113</v>
      </c>
      <c r="P4" s="36" t="s">
        <v>113</v>
      </c>
      <c r="Q4" s="36" t="s">
        <v>114</v>
      </c>
      <c r="R4" s="36" t="s">
        <v>114</v>
      </c>
      <c r="S4" s="36" t="s">
        <v>115</v>
      </c>
      <c r="T4" s="36" t="s">
        <v>115</v>
      </c>
      <c r="U4" s="36" t="s">
        <v>116</v>
      </c>
      <c r="V4" s="36" t="s">
        <v>116</v>
      </c>
      <c r="W4" s="36" t="s">
        <v>117</v>
      </c>
      <c r="X4" s="36" t="s">
        <v>117</v>
      </c>
      <c r="Y4" s="36" t="s">
        <v>118</v>
      </c>
      <c r="Z4" s="36" t="s">
        <v>118</v>
      </c>
    </row>
    <row r="5" spans="1:54" ht="42" customHeight="1" x14ac:dyDescent="0.35">
      <c r="A5" s="20" t="s">
        <v>103</v>
      </c>
      <c r="B5" s="20" t="s">
        <v>85</v>
      </c>
      <c r="C5" s="20" t="s">
        <v>86</v>
      </c>
      <c r="D5" s="20" t="s">
        <v>78</v>
      </c>
      <c r="E5" s="20" t="s">
        <v>87</v>
      </c>
      <c r="F5" s="20" t="s">
        <v>0</v>
      </c>
      <c r="G5" s="20" t="s">
        <v>120</v>
      </c>
      <c r="H5" s="20" t="s">
        <v>80</v>
      </c>
      <c r="I5" s="20" t="s">
        <v>81</v>
      </c>
      <c r="J5" s="35" t="s">
        <v>82</v>
      </c>
      <c r="K5" s="36" t="s">
        <v>85</v>
      </c>
      <c r="L5" s="36" t="s">
        <v>119</v>
      </c>
      <c r="M5" s="36" t="s">
        <v>85</v>
      </c>
      <c r="N5" s="36" t="s">
        <v>119</v>
      </c>
      <c r="O5" s="36" t="s">
        <v>85</v>
      </c>
      <c r="P5" s="36" t="s">
        <v>119</v>
      </c>
      <c r="Q5" s="36" t="s">
        <v>85</v>
      </c>
      <c r="R5" s="36" t="s">
        <v>119</v>
      </c>
      <c r="S5" s="36" t="s">
        <v>85</v>
      </c>
      <c r="T5" s="36" t="s">
        <v>119</v>
      </c>
      <c r="U5" s="36" t="s">
        <v>85</v>
      </c>
      <c r="V5" s="36" t="s">
        <v>119</v>
      </c>
      <c r="W5" s="36" t="s">
        <v>85</v>
      </c>
      <c r="X5" s="36" t="s">
        <v>119</v>
      </c>
      <c r="Y5" s="36" t="s">
        <v>85</v>
      </c>
      <c r="Z5" s="36" t="s">
        <v>119</v>
      </c>
    </row>
    <row r="6" spans="1:54" s="5" customFormat="1" x14ac:dyDescent="0.35">
      <c r="A6" s="67" t="s">
        <v>155</v>
      </c>
      <c r="B6" s="21">
        <v>16</v>
      </c>
      <c r="C6" s="21">
        <v>20</v>
      </c>
      <c r="D6" s="55">
        <v>16407046.960000001</v>
      </c>
      <c r="E6" s="55">
        <v>78.58</v>
      </c>
      <c r="F6" s="55">
        <v>30.64</v>
      </c>
      <c r="G6" s="55">
        <v>117</v>
      </c>
      <c r="H6" s="55">
        <v>37</v>
      </c>
      <c r="I6" s="55">
        <v>1.18</v>
      </c>
      <c r="J6" s="60">
        <v>2.5099999999999998</v>
      </c>
      <c r="K6" s="21">
        <v>2</v>
      </c>
      <c r="L6" s="55">
        <v>698508.81</v>
      </c>
      <c r="M6" s="21">
        <v>2</v>
      </c>
      <c r="N6" s="55">
        <v>2609584.4700000002</v>
      </c>
      <c r="O6" s="21">
        <v>5</v>
      </c>
      <c r="P6" s="55">
        <v>4070267.74</v>
      </c>
      <c r="Q6" s="21">
        <v>5</v>
      </c>
      <c r="R6" s="55">
        <v>6362087.3399999999</v>
      </c>
      <c r="S6" s="63"/>
      <c r="T6" s="63"/>
      <c r="U6" s="21">
        <v>2</v>
      </c>
      <c r="V6" s="55">
        <v>2666598.6</v>
      </c>
      <c r="W6" s="63"/>
      <c r="X6" s="63"/>
      <c r="Y6" s="63"/>
      <c r="Z6" s="63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</row>
    <row r="7" spans="1:54" s="5" customFormat="1" x14ac:dyDescent="0.35">
      <c r="A7" s="67" t="s">
        <v>152</v>
      </c>
      <c r="B7" s="21">
        <v>362</v>
      </c>
      <c r="C7" s="21">
        <v>464</v>
      </c>
      <c r="D7" s="55">
        <v>348529870.17000002</v>
      </c>
      <c r="E7" s="55">
        <v>83.54</v>
      </c>
      <c r="F7" s="55">
        <v>39.53</v>
      </c>
      <c r="G7" s="55">
        <v>127</v>
      </c>
      <c r="H7" s="55">
        <v>47</v>
      </c>
      <c r="I7" s="55">
        <v>1.28</v>
      </c>
      <c r="J7" s="60">
        <v>2.63</v>
      </c>
      <c r="K7" s="21">
        <v>27</v>
      </c>
      <c r="L7" s="55">
        <v>7974047.9699999997</v>
      </c>
      <c r="M7" s="21">
        <v>53</v>
      </c>
      <c r="N7" s="55">
        <v>37240724.979999997</v>
      </c>
      <c r="O7" s="21">
        <v>62</v>
      </c>
      <c r="P7" s="55">
        <v>57779295.93</v>
      </c>
      <c r="Q7" s="21">
        <v>83</v>
      </c>
      <c r="R7" s="55">
        <v>76602091.340000004</v>
      </c>
      <c r="S7" s="21">
        <v>81</v>
      </c>
      <c r="T7" s="55">
        <v>60885236.609999999</v>
      </c>
      <c r="U7" s="21">
        <v>56</v>
      </c>
      <c r="V7" s="55">
        <v>108048473.34</v>
      </c>
      <c r="W7" s="21"/>
      <c r="X7" s="55"/>
      <c r="Y7" s="21"/>
      <c r="Z7" s="55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</row>
    <row r="8" spans="1:54" s="5" customFormat="1" x14ac:dyDescent="0.35">
      <c r="A8" s="67" t="s">
        <v>95</v>
      </c>
      <c r="B8" s="21">
        <v>192</v>
      </c>
      <c r="C8" s="21">
        <v>280</v>
      </c>
      <c r="D8" s="55">
        <v>10917006.550000001</v>
      </c>
      <c r="E8" s="55">
        <v>67.2</v>
      </c>
      <c r="F8" s="55">
        <v>38.33</v>
      </c>
      <c r="G8" s="55">
        <v>124</v>
      </c>
      <c r="H8" s="55">
        <v>70</v>
      </c>
      <c r="I8" s="55">
        <v>1.43</v>
      </c>
      <c r="J8" s="60">
        <v>1.97</v>
      </c>
      <c r="K8" s="21">
        <v>25</v>
      </c>
      <c r="L8" s="55">
        <v>300076.13</v>
      </c>
      <c r="M8" s="21">
        <v>36</v>
      </c>
      <c r="N8" s="55">
        <v>1320089.1599999999</v>
      </c>
      <c r="O8" s="21">
        <v>46</v>
      </c>
      <c r="P8" s="55">
        <v>1345467.54</v>
      </c>
      <c r="Q8" s="21">
        <v>35</v>
      </c>
      <c r="R8" s="55">
        <v>3310584.62</v>
      </c>
      <c r="S8" s="21">
        <v>28</v>
      </c>
      <c r="T8" s="55">
        <v>3325141.59</v>
      </c>
      <c r="U8" s="21">
        <v>16</v>
      </c>
      <c r="V8" s="55">
        <v>857213.68</v>
      </c>
      <c r="W8" s="63">
        <v>4</v>
      </c>
      <c r="X8" s="63">
        <v>72830.289999999994</v>
      </c>
      <c r="Y8" s="21">
        <v>2</v>
      </c>
      <c r="Z8" s="55">
        <v>385603.54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</row>
    <row r="9" spans="1:54" s="5" customFormat="1" x14ac:dyDescent="0.35">
      <c r="A9" s="67" t="s">
        <v>156</v>
      </c>
      <c r="B9" s="21">
        <v>8</v>
      </c>
      <c r="C9" s="21">
        <v>11</v>
      </c>
      <c r="D9" s="55">
        <v>1944107.39</v>
      </c>
      <c r="E9" s="55">
        <v>54.58</v>
      </c>
      <c r="F9" s="55">
        <v>41.6</v>
      </c>
      <c r="G9" s="55">
        <v>84</v>
      </c>
      <c r="H9" s="55">
        <v>81</v>
      </c>
      <c r="I9" s="55">
        <v>1.0900000000000001</v>
      </c>
      <c r="J9" s="60">
        <v>2.15</v>
      </c>
      <c r="K9" s="21">
        <v>2</v>
      </c>
      <c r="L9" s="55">
        <v>60024.42</v>
      </c>
      <c r="M9" s="21">
        <v>1</v>
      </c>
      <c r="N9" s="55">
        <v>118234.37</v>
      </c>
      <c r="O9" s="21"/>
      <c r="P9" s="55"/>
      <c r="Q9" s="21">
        <v>2</v>
      </c>
      <c r="R9" s="55">
        <v>372277.28</v>
      </c>
      <c r="S9" s="21">
        <v>2</v>
      </c>
      <c r="T9" s="55">
        <v>1114397.8500000001</v>
      </c>
      <c r="U9" s="21">
        <v>1</v>
      </c>
      <c r="V9" s="55">
        <v>279173.46999999997</v>
      </c>
      <c r="W9" s="21"/>
      <c r="X9" s="55"/>
      <c r="Y9" s="21"/>
      <c r="Z9" s="5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</row>
    <row r="10" spans="1:54" s="5" customFormat="1" x14ac:dyDescent="0.35">
      <c r="A10" s="67" t="s">
        <v>154</v>
      </c>
      <c r="B10" s="21">
        <v>138</v>
      </c>
      <c r="C10" s="21">
        <v>163</v>
      </c>
      <c r="D10" s="55">
        <v>268246667.66999999</v>
      </c>
      <c r="E10" s="55">
        <v>81.760000000000005</v>
      </c>
      <c r="F10" s="55">
        <v>37.409999999999997</v>
      </c>
      <c r="G10" s="55">
        <v>113</v>
      </c>
      <c r="H10" s="55">
        <v>49</v>
      </c>
      <c r="I10" s="55">
        <v>1.39</v>
      </c>
      <c r="J10" s="60">
        <v>2.38</v>
      </c>
      <c r="K10" s="21">
        <v>22</v>
      </c>
      <c r="L10" s="55">
        <v>15395418.18</v>
      </c>
      <c r="M10" s="21">
        <v>31</v>
      </c>
      <c r="N10" s="55">
        <v>24232037.949999999</v>
      </c>
      <c r="O10" s="21">
        <v>25</v>
      </c>
      <c r="P10" s="55">
        <v>41750093.520000003</v>
      </c>
      <c r="Q10" s="21">
        <v>21</v>
      </c>
      <c r="R10" s="55">
        <v>45606947.159999996</v>
      </c>
      <c r="S10" s="21">
        <v>26</v>
      </c>
      <c r="T10" s="55">
        <v>98725124.689999998</v>
      </c>
      <c r="U10" s="21">
        <v>13</v>
      </c>
      <c r="V10" s="55">
        <v>42537046.170000002</v>
      </c>
      <c r="W10" s="21"/>
      <c r="X10" s="55"/>
      <c r="Y10" s="21"/>
      <c r="Z10" s="55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</row>
    <row r="11" spans="1:54" s="5" customFormat="1" x14ac:dyDescent="0.35">
      <c r="A11" s="67" t="s">
        <v>96</v>
      </c>
      <c r="B11" s="21">
        <v>4769</v>
      </c>
      <c r="C11" s="21">
        <v>6451</v>
      </c>
      <c r="D11" s="55">
        <v>894636150.40999997</v>
      </c>
      <c r="E11" s="55">
        <v>69.150000000000006</v>
      </c>
      <c r="F11" s="55">
        <v>37.18</v>
      </c>
      <c r="G11" s="55">
        <v>120</v>
      </c>
      <c r="H11" s="55">
        <v>67</v>
      </c>
      <c r="I11" s="55">
        <v>1.22</v>
      </c>
      <c r="J11" s="60">
        <v>2.38</v>
      </c>
      <c r="K11" s="21">
        <v>902</v>
      </c>
      <c r="L11" s="55">
        <v>34868256.509999998</v>
      </c>
      <c r="M11" s="21">
        <v>975</v>
      </c>
      <c r="N11" s="55">
        <v>102316273.48</v>
      </c>
      <c r="O11" s="21">
        <v>779</v>
      </c>
      <c r="P11" s="55">
        <v>138924267.28</v>
      </c>
      <c r="Q11" s="21">
        <v>823</v>
      </c>
      <c r="R11" s="55">
        <v>201293301.19</v>
      </c>
      <c r="S11" s="21">
        <v>787</v>
      </c>
      <c r="T11" s="55">
        <v>236662410.88999999</v>
      </c>
      <c r="U11" s="21">
        <v>503</v>
      </c>
      <c r="V11" s="55">
        <v>180571641.06</v>
      </c>
      <c r="W11" s="21"/>
      <c r="X11" s="55"/>
      <c r="Y11" s="21"/>
      <c r="Z11" s="5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</row>
    <row r="12" spans="1:54" s="5" customFormat="1" x14ac:dyDescent="0.35">
      <c r="A12" s="67" t="s">
        <v>158</v>
      </c>
      <c r="B12" s="21">
        <v>1967</v>
      </c>
      <c r="C12" s="21">
        <v>2357</v>
      </c>
      <c r="D12" s="55">
        <v>554590329.35000002</v>
      </c>
      <c r="E12" s="55">
        <v>72.7</v>
      </c>
      <c r="F12" s="55">
        <v>38.270000000000003</v>
      </c>
      <c r="G12" s="55">
        <v>113</v>
      </c>
      <c r="H12" s="55">
        <v>54</v>
      </c>
      <c r="I12" s="55">
        <v>1.33</v>
      </c>
      <c r="J12" s="60">
        <v>2.5499999999999998</v>
      </c>
      <c r="K12" s="21">
        <v>214</v>
      </c>
      <c r="L12" s="55">
        <v>12641648.15</v>
      </c>
      <c r="M12" s="21">
        <v>286</v>
      </c>
      <c r="N12" s="55">
        <v>41817851.740000002</v>
      </c>
      <c r="O12" s="21">
        <v>374</v>
      </c>
      <c r="P12" s="55">
        <v>102776895.5</v>
      </c>
      <c r="Q12" s="21">
        <v>441</v>
      </c>
      <c r="R12" s="55">
        <v>134605157.99000001</v>
      </c>
      <c r="S12" s="21">
        <v>409</v>
      </c>
      <c r="T12" s="55">
        <v>156879260.5</v>
      </c>
      <c r="U12" s="21">
        <v>243</v>
      </c>
      <c r="V12" s="55">
        <v>105869515.47</v>
      </c>
      <c r="W12" s="21"/>
      <c r="X12" s="55"/>
      <c r="Y12" s="21"/>
      <c r="Z12" s="5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</row>
    <row r="13" spans="1:54" s="5" customFormat="1" x14ac:dyDescent="0.35">
      <c r="A13" s="67" t="s">
        <v>98</v>
      </c>
      <c r="B13" s="21">
        <v>873</v>
      </c>
      <c r="C13" s="21">
        <v>1106</v>
      </c>
      <c r="D13" s="55">
        <v>267191599.06</v>
      </c>
      <c r="E13" s="55">
        <v>78.47</v>
      </c>
      <c r="F13" s="55">
        <v>40.729999999999997</v>
      </c>
      <c r="G13" s="55">
        <v>132</v>
      </c>
      <c r="H13" s="55">
        <v>52</v>
      </c>
      <c r="I13" s="55">
        <v>1.25</v>
      </c>
      <c r="J13" s="60">
        <v>2.5099999999999998</v>
      </c>
      <c r="K13" s="21">
        <v>75</v>
      </c>
      <c r="L13" s="55">
        <v>4743628.3600000003</v>
      </c>
      <c r="M13" s="21">
        <v>136</v>
      </c>
      <c r="N13" s="55">
        <v>25952186.219999999</v>
      </c>
      <c r="O13" s="21">
        <v>155</v>
      </c>
      <c r="P13" s="55">
        <v>23979606.59</v>
      </c>
      <c r="Q13" s="21">
        <v>188</v>
      </c>
      <c r="R13" s="55">
        <v>51947186.990000002</v>
      </c>
      <c r="S13" s="21">
        <v>185</v>
      </c>
      <c r="T13" s="55">
        <v>91609833.519999996</v>
      </c>
      <c r="U13" s="21">
        <v>134</v>
      </c>
      <c r="V13" s="55">
        <v>68959157.379999995</v>
      </c>
      <c r="W13" s="21"/>
      <c r="X13" s="55"/>
      <c r="Y13" s="21"/>
      <c r="Z13" s="55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s="5" customFormat="1" x14ac:dyDescent="0.35">
      <c r="A14" s="67" t="s">
        <v>157</v>
      </c>
      <c r="B14" s="21">
        <v>196</v>
      </c>
      <c r="C14" s="21">
        <v>237</v>
      </c>
      <c r="D14" s="55">
        <v>156535418.66999999</v>
      </c>
      <c r="E14" s="55">
        <v>83.42</v>
      </c>
      <c r="F14" s="55">
        <v>39.380000000000003</v>
      </c>
      <c r="G14" s="55">
        <v>138</v>
      </c>
      <c r="H14" s="55">
        <v>38</v>
      </c>
      <c r="I14" s="55">
        <v>1.4</v>
      </c>
      <c r="J14" s="60">
        <v>2.75</v>
      </c>
      <c r="K14" s="21">
        <v>25</v>
      </c>
      <c r="L14" s="55">
        <v>9480507.4700000007</v>
      </c>
      <c r="M14" s="21">
        <v>20</v>
      </c>
      <c r="N14" s="55">
        <v>7209409.5300000003</v>
      </c>
      <c r="O14" s="21">
        <v>41</v>
      </c>
      <c r="P14" s="55">
        <v>18547318.77</v>
      </c>
      <c r="Q14" s="21">
        <v>38</v>
      </c>
      <c r="R14" s="55">
        <v>29209048.359999999</v>
      </c>
      <c r="S14" s="21">
        <v>47</v>
      </c>
      <c r="T14" s="55">
        <v>76043474.790000007</v>
      </c>
      <c r="U14" s="21">
        <v>25</v>
      </c>
      <c r="V14" s="55">
        <v>16045659.75</v>
      </c>
      <c r="W14" s="21"/>
      <c r="X14" s="55"/>
      <c r="Y14" s="21"/>
      <c r="Z14" s="5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s="6" customFormat="1" x14ac:dyDescent="0.35">
      <c r="A15" s="67" t="s">
        <v>101</v>
      </c>
      <c r="B15" s="21">
        <v>91</v>
      </c>
      <c r="C15" s="21">
        <v>117</v>
      </c>
      <c r="D15" s="55">
        <v>36805343.469999999</v>
      </c>
      <c r="E15" s="55">
        <v>80.64</v>
      </c>
      <c r="F15" s="55">
        <v>38.11</v>
      </c>
      <c r="G15" s="55">
        <v>113</v>
      </c>
      <c r="H15" s="55">
        <v>32</v>
      </c>
      <c r="I15" s="55">
        <v>1.58</v>
      </c>
      <c r="J15" s="60">
        <v>2.41</v>
      </c>
      <c r="K15" s="21">
        <v>11</v>
      </c>
      <c r="L15" s="55">
        <v>647171.83999999997</v>
      </c>
      <c r="M15" s="21">
        <v>14</v>
      </c>
      <c r="N15" s="55">
        <v>4613461.6900000004</v>
      </c>
      <c r="O15" s="21">
        <v>13</v>
      </c>
      <c r="P15" s="55">
        <v>3131873.59</v>
      </c>
      <c r="Q15" s="21">
        <v>21</v>
      </c>
      <c r="R15" s="55">
        <v>11608515.08</v>
      </c>
      <c r="S15" s="21">
        <v>22</v>
      </c>
      <c r="T15" s="55">
        <v>9793858.2699999996</v>
      </c>
      <c r="U15" s="21">
        <v>10</v>
      </c>
      <c r="V15" s="55">
        <v>7010463</v>
      </c>
      <c r="W15" s="21"/>
      <c r="X15" s="55"/>
      <c r="Y15" s="21"/>
      <c r="Z15" s="55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</row>
    <row r="16" spans="1:54" x14ac:dyDescent="0.35">
      <c r="A16" s="67" t="s">
        <v>159</v>
      </c>
      <c r="B16" s="21">
        <v>3</v>
      </c>
      <c r="C16" s="21">
        <v>5</v>
      </c>
      <c r="D16" s="55">
        <v>29854.52</v>
      </c>
      <c r="E16" s="55">
        <v>28.7</v>
      </c>
      <c r="F16" s="55">
        <v>15.87</v>
      </c>
      <c r="G16" s="55">
        <v>81</v>
      </c>
      <c r="H16" s="55">
        <v>181</v>
      </c>
      <c r="I16" s="55">
        <v>0.56999999999999995</v>
      </c>
      <c r="J16" s="60">
        <v>1.25</v>
      </c>
      <c r="K16" s="21">
        <v>2</v>
      </c>
      <c r="L16" s="55">
        <v>24179.21</v>
      </c>
      <c r="M16" s="21"/>
      <c r="N16" s="55"/>
      <c r="O16" s="63"/>
      <c r="P16" s="63"/>
      <c r="Q16" s="21"/>
      <c r="R16" s="55"/>
      <c r="S16" s="21">
        <v>1</v>
      </c>
      <c r="T16" s="55">
        <v>5675.31</v>
      </c>
      <c r="U16" s="21"/>
      <c r="V16" s="55"/>
      <c r="W16" s="63"/>
      <c r="X16" s="63"/>
      <c r="Y16" s="63"/>
      <c r="Z16" s="63"/>
    </row>
    <row r="17" spans="1:26" x14ac:dyDescent="0.35">
      <c r="A17" s="67" t="s">
        <v>102</v>
      </c>
      <c r="B17" s="21">
        <v>170569</v>
      </c>
      <c r="C17" s="21">
        <v>273031</v>
      </c>
      <c r="D17" s="55">
        <v>18579574774.450001</v>
      </c>
      <c r="E17" s="55">
        <v>77.739999999999995</v>
      </c>
      <c r="F17" s="55">
        <v>51.51</v>
      </c>
      <c r="G17" s="55">
        <v>236</v>
      </c>
      <c r="H17" s="55">
        <v>77</v>
      </c>
      <c r="I17" s="55">
        <v>0.6</v>
      </c>
      <c r="J17" s="60">
        <v>1.73</v>
      </c>
      <c r="K17" s="21">
        <v>21150</v>
      </c>
      <c r="L17" s="55">
        <v>290414506.94999999</v>
      </c>
      <c r="M17" s="21">
        <v>18924</v>
      </c>
      <c r="N17" s="55">
        <v>831190433.24000001</v>
      </c>
      <c r="O17" s="21">
        <v>20514</v>
      </c>
      <c r="P17" s="55">
        <v>1511155852.8399999</v>
      </c>
      <c r="Q17" s="21">
        <v>21435</v>
      </c>
      <c r="R17" s="55">
        <v>2265968373.3299999</v>
      </c>
      <c r="S17" s="21">
        <v>23628</v>
      </c>
      <c r="T17" s="55">
        <v>3152511494.9200001</v>
      </c>
      <c r="U17" s="21">
        <v>25383</v>
      </c>
      <c r="V17" s="55">
        <v>3776435973.5599999</v>
      </c>
      <c r="W17" s="21">
        <v>24525</v>
      </c>
      <c r="X17" s="55">
        <v>3909541059.4899998</v>
      </c>
      <c r="Y17" s="21">
        <v>15010</v>
      </c>
      <c r="Z17" s="55">
        <v>2842357080.1199999</v>
      </c>
    </row>
    <row r="18" spans="1:26" x14ac:dyDescent="0.35">
      <c r="A18" s="18" t="s">
        <v>83</v>
      </c>
      <c r="B18" s="22">
        <v>179184</v>
      </c>
      <c r="C18" s="22">
        <v>284242</v>
      </c>
      <c r="D18" s="61">
        <v>21135408168.669998</v>
      </c>
      <c r="E18" s="61">
        <v>77.44</v>
      </c>
      <c r="F18" s="61">
        <v>49.9</v>
      </c>
      <c r="G18" s="61">
        <v>222</v>
      </c>
      <c r="H18" s="61">
        <v>65.4166666666667</v>
      </c>
      <c r="I18" s="61">
        <v>0.68</v>
      </c>
      <c r="J18" s="62">
        <v>1.82</v>
      </c>
      <c r="K18" s="22">
        <v>22457</v>
      </c>
      <c r="L18" s="61">
        <v>377247974</v>
      </c>
      <c r="M18" s="22">
        <v>20478</v>
      </c>
      <c r="N18" s="61">
        <v>1078620286.8299999</v>
      </c>
      <c r="O18" s="22">
        <v>22014</v>
      </c>
      <c r="P18" s="61">
        <v>1903460939.3</v>
      </c>
      <c r="Q18" s="22">
        <v>23092</v>
      </c>
      <c r="R18" s="61">
        <v>2826885570.6799998</v>
      </c>
      <c r="S18" s="22">
        <v>25216</v>
      </c>
      <c r="T18" s="61">
        <v>3887555908.9400001</v>
      </c>
      <c r="U18" s="22">
        <v>26386</v>
      </c>
      <c r="V18" s="61">
        <v>4309280915.4799995</v>
      </c>
      <c r="W18" s="22">
        <v>24529</v>
      </c>
      <c r="X18" s="61">
        <v>3909613889.7800002</v>
      </c>
      <c r="Y18" s="22">
        <v>15012</v>
      </c>
      <c r="Z18" s="61">
        <v>2842742683.6599998</v>
      </c>
    </row>
    <row r="19" spans="1:26" x14ac:dyDescent="0.35">
      <c r="Y19"/>
    </row>
    <row r="20" spans="1:26" x14ac:dyDescent="0.35">
      <c r="Y20"/>
    </row>
    <row r="21" spans="1:26" x14ac:dyDescent="0.35">
      <c r="Y21"/>
    </row>
    <row r="22" spans="1:26" x14ac:dyDescent="0.3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6" x14ac:dyDescent="0.3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6" x14ac:dyDescent="0.3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6" x14ac:dyDescent="0.3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6" x14ac:dyDescent="0.3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T9"/>
  <sheetViews>
    <sheetView showGridLines="0" workbookViewId="0">
      <selection activeCell="K6" sqref="K6:Z7"/>
    </sheetView>
  </sheetViews>
  <sheetFormatPr defaultColWidth="11.453125" defaultRowHeight="14.5" x14ac:dyDescent="0.35"/>
  <cols>
    <col min="1" max="1" width="28.54296875" style="7" customWidth="1"/>
    <col min="2" max="3" width="21.453125" style="4" customWidth="1"/>
    <col min="4" max="4" width="18.54296875" style="4" customWidth="1"/>
    <col min="5" max="5" width="17.1796875" style="4" customWidth="1"/>
    <col min="6" max="6" width="11.54296875" style="4" bestFit="1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40" style="4" customWidth="1"/>
    <col min="12" max="12" width="38.54296875" style="4" customWidth="1"/>
    <col min="13" max="13" width="44.26953125" style="4" customWidth="1"/>
    <col min="14" max="14" width="38.54296875" style="4" customWidth="1"/>
    <col min="15" max="15" width="44.26953125" style="4" customWidth="1"/>
    <col min="16" max="16" width="38.54296875" style="4" customWidth="1"/>
    <col min="17" max="17" width="44.26953125" style="4" customWidth="1"/>
    <col min="18" max="18" width="38.54296875" style="4" customWidth="1"/>
    <col min="19" max="19" width="44.26953125" style="4" customWidth="1"/>
    <col min="20" max="20" width="38.54296875" style="4" customWidth="1"/>
    <col min="21" max="21" width="44.26953125" style="4" customWidth="1"/>
    <col min="22" max="22" width="40" style="4" customWidth="1"/>
    <col min="23" max="23" width="45.7265625" style="4" customWidth="1"/>
    <col min="24" max="24" width="34.26953125" style="4" customWidth="1"/>
    <col min="25" max="25" width="40" style="4" customWidth="1"/>
    <col min="26" max="26" width="21.7265625" bestFit="1" customWidth="1"/>
  </cols>
  <sheetData>
    <row r="1" spans="1:46" x14ac:dyDescent="0.35">
      <c r="A1" s="15" t="s">
        <v>76</v>
      </c>
    </row>
    <row r="2" spans="1:46" x14ac:dyDescent="0.35">
      <c r="A2" s="16" t="str">
        <f>+'LTV cover pool'!A2</f>
        <v>December 2022</v>
      </c>
    </row>
    <row r="3" spans="1:46" x14ac:dyDescent="0.35">
      <c r="A3" s="15" t="s">
        <v>77</v>
      </c>
    </row>
    <row r="4" spans="1:46" ht="15.5" x14ac:dyDescent="0.35">
      <c r="A4" s="1"/>
      <c r="K4" s="36" t="s">
        <v>111</v>
      </c>
      <c r="L4" s="36" t="s">
        <v>111</v>
      </c>
      <c r="M4" s="36" t="s">
        <v>112</v>
      </c>
      <c r="N4" s="36" t="s">
        <v>112</v>
      </c>
      <c r="O4" s="36" t="s">
        <v>113</v>
      </c>
      <c r="P4" s="36" t="s">
        <v>113</v>
      </c>
      <c r="Q4" s="36" t="s">
        <v>114</v>
      </c>
      <c r="R4" s="36" t="s">
        <v>114</v>
      </c>
      <c r="S4" s="36" t="s">
        <v>115</v>
      </c>
      <c r="T4" s="36" t="s">
        <v>115</v>
      </c>
      <c r="U4" s="36" t="s">
        <v>116</v>
      </c>
      <c r="V4" s="36" t="s">
        <v>116</v>
      </c>
      <c r="W4" s="36" t="s">
        <v>117</v>
      </c>
      <c r="X4" s="36" t="s">
        <v>117</v>
      </c>
      <c r="Y4" s="36" t="s">
        <v>118</v>
      </c>
      <c r="Z4" s="36" t="s">
        <v>118</v>
      </c>
    </row>
    <row r="5" spans="1:46" ht="42" customHeight="1" x14ac:dyDescent="0.35">
      <c r="A5" s="20" t="s">
        <v>103</v>
      </c>
      <c r="B5" s="20" t="s">
        <v>85</v>
      </c>
      <c r="C5" s="20" t="s">
        <v>86</v>
      </c>
      <c r="D5" s="20" t="s">
        <v>78</v>
      </c>
      <c r="E5" s="20" t="s">
        <v>87</v>
      </c>
      <c r="F5" s="20" t="s">
        <v>0</v>
      </c>
      <c r="G5" s="20" t="s">
        <v>91</v>
      </c>
      <c r="H5" s="20" t="s">
        <v>80</v>
      </c>
      <c r="I5" s="20" t="s">
        <v>81</v>
      </c>
      <c r="J5" s="20" t="s">
        <v>82</v>
      </c>
      <c r="K5" s="36" t="s">
        <v>85</v>
      </c>
      <c r="L5" s="36" t="s">
        <v>119</v>
      </c>
      <c r="M5" s="36" t="s">
        <v>85</v>
      </c>
      <c r="N5" s="36" t="s">
        <v>119</v>
      </c>
      <c r="O5" s="36" t="s">
        <v>85</v>
      </c>
      <c r="P5" s="36" t="s">
        <v>119</v>
      </c>
      <c r="Q5" s="36" t="s">
        <v>85</v>
      </c>
      <c r="R5" s="36" t="s">
        <v>119</v>
      </c>
      <c r="S5" s="36" t="s">
        <v>85</v>
      </c>
      <c r="T5" s="36" t="s">
        <v>119</v>
      </c>
      <c r="U5" s="36" t="s">
        <v>85</v>
      </c>
      <c r="V5" s="36" t="s">
        <v>119</v>
      </c>
      <c r="W5" s="36" t="s">
        <v>85</v>
      </c>
      <c r="X5" s="36" t="s">
        <v>119</v>
      </c>
      <c r="Y5" s="36" t="s">
        <v>85</v>
      </c>
      <c r="Z5" s="36" t="s">
        <v>119</v>
      </c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s="5" customFormat="1" x14ac:dyDescent="0.35">
      <c r="A6" s="67" t="s">
        <v>102</v>
      </c>
      <c r="B6" s="64">
        <v>170216</v>
      </c>
      <c r="C6" s="64">
        <v>272537</v>
      </c>
      <c r="D6" s="65">
        <v>18479710233.57</v>
      </c>
      <c r="E6" s="65">
        <v>77.819999999999993</v>
      </c>
      <c r="F6" s="65">
        <v>51.59</v>
      </c>
      <c r="G6" s="65">
        <v>236</v>
      </c>
      <c r="H6" s="65">
        <v>77</v>
      </c>
      <c r="I6" s="65">
        <v>0.6</v>
      </c>
      <c r="J6" s="66">
        <v>1.72</v>
      </c>
      <c r="K6" s="21">
        <v>21091</v>
      </c>
      <c r="L6" s="55">
        <v>287271573.95999998</v>
      </c>
      <c r="M6" s="21">
        <v>18857</v>
      </c>
      <c r="N6" s="55">
        <v>819004120.50999999</v>
      </c>
      <c r="O6" s="21">
        <v>20436</v>
      </c>
      <c r="P6" s="55">
        <v>1494325270.3</v>
      </c>
      <c r="Q6" s="21">
        <v>21370</v>
      </c>
      <c r="R6" s="55">
        <v>2242505665.5599999</v>
      </c>
      <c r="S6" s="21">
        <v>23579</v>
      </c>
      <c r="T6" s="55">
        <v>3120712031.79</v>
      </c>
      <c r="U6" s="21">
        <v>25350</v>
      </c>
      <c r="V6" s="55">
        <v>3764169921.4499998</v>
      </c>
      <c r="W6" s="21">
        <v>24523</v>
      </c>
      <c r="X6" s="55">
        <v>3909364569.8800001</v>
      </c>
      <c r="Y6" s="21">
        <v>15010</v>
      </c>
      <c r="Z6" s="55">
        <v>2842357080.1199999</v>
      </c>
    </row>
    <row r="7" spans="1:46" s="6" customFormat="1" x14ac:dyDescent="0.35">
      <c r="A7" s="49" t="s">
        <v>83</v>
      </c>
      <c r="B7" s="22">
        <v>170216</v>
      </c>
      <c r="C7" s="22">
        <v>272537</v>
      </c>
      <c r="D7" s="61">
        <v>18479710233.57</v>
      </c>
      <c r="E7" s="61">
        <v>77.819999999999993</v>
      </c>
      <c r="F7" s="61">
        <v>51.59</v>
      </c>
      <c r="G7" s="61">
        <v>236</v>
      </c>
      <c r="H7" s="61">
        <v>77</v>
      </c>
      <c r="I7" s="61">
        <v>0.6</v>
      </c>
      <c r="J7" s="62">
        <v>1.72</v>
      </c>
      <c r="K7" s="22">
        <v>21091</v>
      </c>
      <c r="L7" s="22">
        <v>287271573.95999998</v>
      </c>
      <c r="M7" s="22">
        <v>18857</v>
      </c>
      <c r="N7" s="22">
        <v>819004120.50999999</v>
      </c>
      <c r="O7" s="22">
        <v>20436</v>
      </c>
      <c r="P7" s="22">
        <v>1494325270.3</v>
      </c>
      <c r="Q7" s="22">
        <v>21370</v>
      </c>
      <c r="R7" s="22">
        <v>2242505665.5599999</v>
      </c>
      <c r="S7" s="22">
        <v>23579</v>
      </c>
      <c r="T7" s="22">
        <v>3120712031.79</v>
      </c>
      <c r="U7" s="22">
        <v>25350</v>
      </c>
      <c r="V7" s="22">
        <v>3764169921.4499998</v>
      </c>
      <c r="W7" s="22">
        <v>24523</v>
      </c>
      <c r="X7" s="22">
        <v>3909364569.8800001</v>
      </c>
      <c r="Y7" s="22">
        <v>15010</v>
      </c>
      <c r="Z7" s="22">
        <v>2842357080.1199999</v>
      </c>
    </row>
    <row r="8" spans="1:46" x14ac:dyDescent="0.35">
      <c r="A8" s="1"/>
    </row>
    <row r="9" spans="1:46" x14ac:dyDescent="0.35">
      <c r="A9" s="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C28"/>
  <sheetViews>
    <sheetView showGridLines="0" zoomScaleNormal="100" workbookViewId="0">
      <selection activeCell="C31" sqref="C31"/>
    </sheetView>
  </sheetViews>
  <sheetFormatPr defaultColWidth="11.453125" defaultRowHeight="14.5" x14ac:dyDescent="0.35"/>
  <cols>
    <col min="1" max="1" width="28.54296875" style="7" customWidth="1"/>
    <col min="2" max="3" width="21.453125" style="4" customWidth="1"/>
    <col min="4" max="5" width="17.1796875" style="4" customWidth="1"/>
    <col min="6" max="6" width="13.7265625" style="4" bestFit="1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2" width="27.81640625" style="26" customWidth="1"/>
    <col min="23" max="29" width="11.453125" style="26"/>
  </cols>
  <sheetData>
    <row r="1" spans="1:29" x14ac:dyDescent="0.35">
      <c r="A1" s="15" t="s">
        <v>76</v>
      </c>
    </row>
    <row r="2" spans="1:29" x14ac:dyDescent="0.35">
      <c r="A2" s="16" t="str">
        <f>+'LTV cover pool'!A2</f>
        <v>December 2022</v>
      </c>
    </row>
    <row r="3" spans="1:29" x14ac:dyDescent="0.35">
      <c r="A3" s="15" t="s">
        <v>77</v>
      </c>
    </row>
    <row r="4" spans="1:29" x14ac:dyDescent="0.35">
      <c r="A4" s="9"/>
    </row>
    <row r="5" spans="1:29" x14ac:dyDescent="0.35">
      <c r="A5" s="1"/>
    </row>
    <row r="6" spans="1:29" x14ac:dyDescent="0.35">
      <c r="A6" s="2"/>
    </row>
    <row r="7" spans="1:29" ht="15.5" x14ac:dyDescent="0.35">
      <c r="A7" s="1"/>
      <c r="K7" s="24" t="s">
        <v>111</v>
      </c>
      <c r="L7" s="24" t="s">
        <v>111</v>
      </c>
      <c r="M7" s="24" t="s">
        <v>112</v>
      </c>
      <c r="N7" s="24" t="s">
        <v>112</v>
      </c>
      <c r="O7" s="24" t="s">
        <v>113</v>
      </c>
      <c r="P7" s="24" t="s">
        <v>113</v>
      </c>
      <c r="Q7" s="24" t="s">
        <v>114</v>
      </c>
      <c r="R7" s="24" t="s">
        <v>114</v>
      </c>
      <c r="S7" s="24" t="s">
        <v>115</v>
      </c>
      <c r="T7" s="24" t="s">
        <v>115</v>
      </c>
      <c r="U7" s="24" t="s">
        <v>116</v>
      </c>
      <c r="V7" s="24" t="s">
        <v>116</v>
      </c>
    </row>
    <row r="8" spans="1:29" ht="42" customHeight="1" x14ac:dyDescent="0.35">
      <c r="A8" s="20" t="s">
        <v>103</v>
      </c>
      <c r="B8" s="20" t="s">
        <v>85</v>
      </c>
      <c r="C8" s="20" t="s">
        <v>86</v>
      </c>
      <c r="D8" s="20" t="s">
        <v>78</v>
      </c>
      <c r="E8" s="20" t="s">
        <v>87</v>
      </c>
      <c r="F8" s="20" t="s">
        <v>0</v>
      </c>
      <c r="G8" s="20" t="s">
        <v>120</v>
      </c>
      <c r="H8" s="20" t="s">
        <v>80</v>
      </c>
      <c r="I8" s="20" t="s">
        <v>81</v>
      </c>
      <c r="J8" s="20" t="s">
        <v>82</v>
      </c>
      <c r="K8" s="24" t="s">
        <v>85</v>
      </c>
      <c r="L8" s="24" t="s">
        <v>119</v>
      </c>
      <c r="M8" s="24" t="s">
        <v>85</v>
      </c>
      <c r="N8" s="24" t="s">
        <v>119</v>
      </c>
      <c r="O8" s="24" t="s">
        <v>85</v>
      </c>
      <c r="P8" s="24" t="s">
        <v>119</v>
      </c>
      <c r="Q8" s="24" t="s">
        <v>85</v>
      </c>
      <c r="R8" s="24" t="s">
        <v>119</v>
      </c>
      <c r="S8" s="24" t="s">
        <v>85</v>
      </c>
      <c r="T8" s="24" t="s">
        <v>119</v>
      </c>
      <c r="U8" s="24" t="s">
        <v>85</v>
      </c>
      <c r="V8" s="24" t="s">
        <v>119</v>
      </c>
    </row>
    <row r="9" spans="1:29" s="5" customFormat="1" x14ac:dyDescent="0.35">
      <c r="A9" s="78" t="s">
        <v>155</v>
      </c>
      <c r="B9" s="77">
        <v>16</v>
      </c>
      <c r="C9" s="64">
        <v>20</v>
      </c>
      <c r="D9" s="65">
        <v>16407046.960000001</v>
      </c>
      <c r="E9" s="65">
        <v>78.58</v>
      </c>
      <c r="F9" s="65">
        <v>30.64</v>
      </c>
      <c r="G9" s="65">
        <v>117</v>
      </c>
      <c r="H9" s="65">
        <v>37</v>
      </c>
      <c r="I9" s="65">
        <v>1.18</v>
      </c>
      <c r="J9" s="66">
        <v>2.5099999999999998</v>
      </c>
      <c r="K9" s="64">
        <v>2</v>
      </c>
      <c r="L9" s="65">
        <v>698508.81</v>
      </c>
      <c r="M9" s="64">
        <v>2</v>
      </c>
      <c r="N9" s="65">
        <v>2609584.4700000002</v>
      </c>
      <c r="O9" s="64">
        <v>5</v>
      </c>
      <c r="P9" s="65">
        <v>4070267.74</v>
      </c>
      <c r="Q9" s="64">
        <v>5</v>
      </c>
      <c r="R9" s="65">
        <v>6362087.3399999999</v>
      </c>
      <c r="S9" s="68"/>
      <c r="T9" s="68"/>
      <c r="U9" s="64">
        <v>2</v>
      </c>
      <c r="V9" s="66">
        <v>2666598.6</v>
      </c>
      <c r="W9" s="26"/>
      <c r="X9" s="26"/>
      <c r="Y9" s="26"/>
      <c r="Z9" s="26"/>
      <c r="AA9" s="26"/>
      <c r="AB9" s="26"/>
      <c r="AC9" s="26"/>
    </row>
    <row r="10" spans="1:29" s="5" customFormat="1" x14ac:dyDescent="0.35">
      <c r="A10" s="78" t="s">
        <v>152</v>
      </c>
      <c r="B10" s="77">
        <v>362</v>
      </c>
      <c r="C10" s="64">
        <v>464</v>
      </c>
      <c r="D10" s="65">
        <v>348529870.17000002</v>
      </c>
      <c r="E10" s="65">
        <v>83.54</v>
      </c>
      <c r="F10" s="65">
        <v>39.53</v>
      </c>
      <c r="G10" s="65">
        <v>127</v>
      </c>
      <c r="H10" s="65">
        <v>47</v>
      </c>
      <c r="I10" s="65">
        <v>1.28</v>
      </c>
      <c r="J10" s="66">
        <v>2.63</v>
      </c>
      <c r="K10" s="64">
        <v>27</v>
      </c>
      <c r="L10" s="65">
        <v>7974047.9699999997</v>
      </c>
      <c r="M10" s="64">
        <v>53</v>
      </c>
      <c r="N10" s="65">
        <v>37240724.979999997</v>
      </c>
      <c r="O10" s="64">
        <v>62</v>
      </c>
      <c r="P10" s="65">
        <v>57779295.93</v>
      </c>
      <c r="Q10" s="64">
        <v>83</v>
      </c>
      <c r="R10" s="65">
        <v>76602091.340000004</v>
      </c>
      <c r="S10" s="68">
        <v>81</v>
      </c>
      <c r="T10" s="68">
        <v>60885236.609999999</v>
      </c>
      <c r="U10" s="64">
        <v>56</v>
      </c>
      <c r="V10" s="66">
        <v>108048473.34</v>
      </c>
      <c r="W10" s="26"/>
      <c r="X10" s="26"/>
      <c r="Y10" s="26"/>
      <c r="Z10" s="26"/>
      <c r="AA10" s="26"/>
      <c r="AB10" s="26"/>
      <c r="AC10" s="26"/>
    </row>
    <row r="11" spans="1:29" s="5" customFormat="1" x14ac:dyDescent="0.35">
      <c r="A11" s="78" t="s">
        <v>95</v>
      </c>
      <c r="B11" s="77">
        <v>192</v>
      </c>
      <c r="C11" s="64">
        <v>280</v>
      </c>
      <c r="D11" s="65">
        <v>10917006.550000001</v>
      </c>
      <c r="E11" s="65">
        <v>67.2</v>
      </c>
      <c r="F11" s="65">
        <v>38.33</v>
      </c>
      <c r="G11" s="65">
        <v>124</v>
      </c>
      <c r="H11" s="65">
        <v>70</v>
      </c>
      <c r="I11" s="65">
        <v>1.43</v>
      </c>
      <c r="J11" s="66">
        <v>1.97</v>
      </c>
      <c r="K11" s="64">
        <v>25</v>
      </c>
      <c r="L11" s="65">
        <v>300076.13</v>
      </c>
      <c r="M11" s="64">
        <v>36</v>
      </c>
      <c r="N11" s="65">
        <v>1320089.1599999999</v>
      </c>
      <c r="O11" s="64">
        <v>46</v>
      </c>
      <c r="P11" s="65">
        <v>1345467.54</v>
      </c>
      <c r="Q11" s="64">
        <v>35</v>
      </c>
      <c r="R11" s="65">
        <v>3310584.62</v>
      </c>
      <c r="S11" s="68">
        <v>28</v>
      </c>
      <c r="T11" s="68">
        <v>3325141.59</v>
      </c>
      <c r="U11" s="64">
        <v>16</v>
      </c>
      <c r="V11" s="66">
        <v>857213.68</v>
      </c>
      <c r="W11" s="26"/>
      <c r="X11" s="26"/>
      <c r="Y11" s="26"/>
      <c r="Z11" s="26"/>
      <c r="AA11" s="26"/>
      <c r="AB11" s="26"/>
      <c r="AC11" s="26"/>
    </row>
    <row r="12" spans="1:29" s="5" customFormat="1" x14ac:dyDescent="0.35">
      <c r="A12" s="78" t="s">
        <v>156</v>
      </c>
      <c r="B12" s="77">
        <v>8</v>
      </c>
      <c r="C12" s="64">
        <v>11</v>
      </c>
      <c r="D12" s="65">
        <v>1944107.39</v>
      </c>
      <c r="E12" s="65">
        <v>54.58</v>
      </c>
      <c r="F12" s="65">
        <v>41.6</v>
      </c>
      <c r="G12" s="65">
        <v>84</v>
      </c>
      <c r="H12" s="65">
        <v>81</v>
      </c>
      <c r="I12" s="65">
        <v>1.0900000000000001</v>
      </c>
      <c r="J12" s="66">
        <v>2.15</v>
      </c>
      <c r="K12" s="64">
        <v>2</v>
      </c>
      <c r="L12" s="65">
        <v>60024.42</v>
      </c>
      <c r="M12" s="64">
        <v>1</v>
      </c>
      <c r="N12" s="65">
        <v>118234.37</v>
      </c>
      <c r="O12" s="64"/>
      <c r="P12" s="65"/>
      <c r="Q12" s="64">
        <v>2</v>
      </c>
      <c r="R12" s="65">
        <v>372277.28</v>
      </c>
      <c r="S12" s="68">
        <v>2</v>
      </c>
      <c r="T12" s="68">
        <v>1114397.8500000001</v>
      </c>
      <c r="U12" s="64">
        <v>1</v>
      </c>
      <c r="V12" s="66">
        <v>279173.46999999997</v>
      </c>
      <c r="W12" s="26"/>
      <c r="X12" s="26"/>
      <c r="Y12" s="26"/>
      <c r="Z12" s="26"/>
      <c r="AA12" s="26"/>
      <c r="AB12" s="26"/>
      <c r="AC12" s="26"/>
    </row>
    <row r="13" spans="1:29" s="5" customFormat="1" x14ac:dyDescent="0.35">
      <c r="A13" s="78" t="s">
        <v>154</v>
      </c>
      <c r="B13" s="77">
        <v>138</v>
      </c>
      <c r="C13" s="64">
        <v>163</v>
      </c>
      <c r="D13" s="65">
        <v>268246667.66999999</v>
      </c>
      <c r="E13" s="65">
        <v>81.760000000000005</v>
      </c>
      <c r="F13" s="65">
        <v>37.409999999999997</v>
      </c>
      <c r="G13" s="65">
        <v>113</v>
      </c>
      <c r="H13" s="65">
        <v>49</v>
      </c>
      <c r="I13" s="65">
        <v>1.39</v>
      </c>
      <c r="J13" s="66">
        <v>2.38</v>
      </c>
      <c r="K13" s="64">
        <v>22</v>
      </c>
      <c r="L13" s="65">
        <v>15395418.18</v>
      </c>
      <c r="M13" s="64">
        <v>31</v>
      </c>
      <c r="N13" s="65">
        <v>24232037.949999999</v>
      </c>
      <c r="O13" s="64">
        <v>25</v>
      </c>
      <c r="P13" s="65">
        <v>41750093.520000003</v>
      </c>
      <c r="Q13" s="64">
        <v>21</v>
      </c>
      <c r="R13" s="65">
        <v>45606947.159999996</v>
      </c>
      <c r="S13" s="68">
        <v>26</v>
      </c>
      <c r="T13" s="68">
        <v>98725124.689999998</v>
      </c>
      <c r="U13" s="64">
        <v>13</v>
      </c>
      <c r="V13" s="66">
        <v>42537046.170000002</v>
      </c>
      <c r="W13" s="26"/>
      <c r="X13" s="26"/>
      <c r="Y13" s="26"/>
      <c r="Z13" s="26"/>
      <c r="AA13" s="26"/>
      <c r="AB13" s="26"/>
      <c r="AC13" s="26"/>
    </row>
    <row r="14" spans="1:29" s="5" customFormat="1" x14ac:dyDescent="0.35">
      <c r="A14" s="78" t="s">
        <v>96</v>
      </c>
      <c r="B14" s="77">
        <v>4769</v>
      </c>
      <c r="C14" s="64">
        <v>6451</v>
      </c>
      <c r="D14" s="65">
        <v>894636150.40999997</v>
      </c>
      <c r="E14" s="65">
        <v>69.150000000000006</v>
      </c>
      <c r="F14" s="65">
        <v>37.18</v>
      </c>
      <c r="G14" s="65">
        <v>120</v>
      </c>
      <c r="H14" s="65">
        <v>67</v>
      </c>
      <c r="I14" s="65">
        <v>1.22</v>
      </c>
      <c r="J14" s="66">
        <v>2.38</v>
      </c>
      <c r="K14" s="64">
        <v>902</v>
      </c>
      <c r="L14" s="65">
        <v>34868256.509999998</v>
      </c>
      <c r="M14" s="64">
        <v>975</v>
      </c>
      <c r="N14" s="65">
        <v>102316273.48</v>
      </c>
      <c r="O14" s="64">
        <v>779</v>
      </c>
      <c r="P14" s="65">
        <v>138924267.28</v>
      </c>
      <c r="Q14" s="64">
        <v>823</v>
      </c>
      <c r="R14" s="65">
        <v>201293301.19</v>
      </c>
      <c r="S14" s="68">
        <v>787</v>
      </c>
      <c r="T14" s="68">
        <v>236662410.88999999</v>
      </c>
      <c r="U14" s="64">
        <v>503</v>
      </c>
      <c r="V14" s="66">
        <v>180571641.06</v>
      </c>
      <c r="W14" s="26"/>
      <c r="X14" s="26"/>
      <c r="Y14" s="26"/>
      <c r="Z14" s="26"/>
      <c r="AA14" s="26"/>
      <c r="AB14" s="26"/>
      <c r="AC14" s="26"/>
    </row>
    <row r="15" spans="1:29" s="5" customFormat="1" x14ac:dyDescent="0.35">
      <c r="A15" s="78" t="s">
        <v>97</v>
      </c>
      <c r="B15" s="77">
        <v>1967</v>
      </c>
      <c r="C15" s="64">
        <v>2357</v>
      </c>
      <c r="D15" s="65">
        <v>554590329.35000002</v>
      </c>
      <c r="E15" s="65">
        <v>72.7</v>
      </c>
      <c r="F15" s="65">
        <v>38.270000000000003</v>
      </c>
      <c r="G15" s="65">
        <v>113</v>
      </c>
      <c r="H15" s="65">
        <v>54</v>
      </c>
      <c r="I15" s="65">
        <v>1.33</v>
      </c>
      <c r="J15" s="66">
        <v>2.5499999999999998</v>
      </c>
      <c r="K15" s="64">
        <v>214</v>
      </c>
      <c r="L15" s="65">
        <v>12641648.15</v>
      </c>
      <c r="M15" s="64">
        <v>286</v>
      </c>
      <c r="N15" s="65">
        <v>41817851.740000002</v>
      </c>
      <c r="O15" s="64">
        <v>374</v>
      </c>
      <c r="P15" s="65">
        <v>102776895.5</v>
      </c>
      <c r="Q15" s="64">
        <v>441</v>
      </c>
      <c r="R15" s="65">
        <v>134605157.99000001</v>
      </c>
      <c r="S15" s="68">
        <v>409</v>
      </c>
      <c r="T15" s="68">
        <v>156879260.5</v>
      </c>
      <c r="U15" s="64">
        <v>243</v>
      </c>
      <c r="V15" s="66">
        <v>105869515.47</v>
      </c>
      <c r="W15" s="26"/>
      <c r="X15" s="26"/>
      <c r="Y15" s="26"/>
      <c r="Z15" s="26"/>
      <c r="AA15" s="26"/>
      <c r="AB15" s="26"/>
      <c r="AC15" s="26"/>
    </row>
    <row r="16" spans="1:29" s="5" customFormat="1" x14ac:dyDescent="0.35">
      <c r="A16" s="78" t="s">
        <v>98</v>
      </c>
      <c r="B16" s="77">
        <v>873</v>
      </c>
      <c r="C16" s="64">
        <v>1106</v>
      </c>
      <c r="D16" s="65">
        <v>267191599.06</v>
      </c>
      <c r="E16" s="65">
        <v>78.47</v>
      </c>
      <c r="F16" s="65">
        <v>40.729999999999997</v>
      </c>
      <c r="G16" s="65">
        <v>132</v>
      </c>
      <c r="H16" s="65">
        <v>52</v>
      </c>
      <c r="I16" s="65">
        <v>1.25</v>
      </c>
      <c r="J16" s="66">
        <v>2.5099999999999998</v>
      </c>
      <c r="K16" s="64">
        <v>75</v>
      </c>
      <c r="L16" s="65">
        <v>4743628.3600000003</v>
      </c>
      <c r="M16" s="64">
        <v>136</v>
      </c>
      <c r="N16" s="65">
        <v>25952186.219999999</v>
      </c>
      <c r="O16" s="64">
        <v>155</v>
      </c>
      <c r="P16" s="65">
        <v>23979606.59</v>
      </c>
      <c r="Q16" s="64">
        <v>188</v>
      </c>
      <c r="R16" s="65">
        <v>51947186.990000002</v>
      </c>
      <c r="S16" s="68">
        <v>185</v>
      </c>
      <c r="T16" s="68">
        <v>91609833.519999996</v>
      </c>
      <c r="U16" s="64">
        <v>134</v>
      </c>
      <c r="V16" s="66">
        <v>68959157.379999995</v>
      </c>
      <c r="W16" s="26"/>
      <c r="X16" s="26"/>
      <c r="Y16" s="26"/>
      <c r="Z16" s="26"/>
      <c r="AA16" s="26"/>
      <c r="AB16" s="26"/>
      <c r="AC16" s="26"/>
    </row>
    <row r="17" spans="1:29" s="5" customFormat="1" x14ac:dyDescent="0.35">
      <c r="A17" s="78" t="s">
        <v>99</v>
      </c>
      <c r="B17" s="77">
        <v>196</v>
      </c>
      <c r="C17" s="64">
        <v>237</v>
      </c>
      <c r="D17" s="65">
        <v>156535418.66999999</v>
      </c>
      <c r="E17" s="65">
        <v>83.42</v>
      </c>
      <c r="F17" s="65">
        <v>39.380000000000003</v>
      </c>
      <c r="G17" s="65">
        <v>138</v>
      </c>
      <c r="H17" s="65">
        <v>38</v>
      </c>
      <c r="I17" s="65">
        <v>1.4</v>
      </c>
      <c r="J17" s="66">
        <v>2.75</v>
      </c>
      <c r="K17" s="64">
        <v>25</v>
      </c>
      <c r="L17" s="65">
        <v>9480507.4700000007</v>
      </c>
      <c r="M17" s="64">
        <v>20</v>
      </c>
      <c r="N17" s="65">
        <v>7209409.5300000003</v>
      </c>
      <c r="O17" s="64">
        <v>41</v>
      </c>
      <c r="P17" s="65">
        <v>18547318.77</v>
      </c>
      <c r="Q17" s="64">
        <v>38</v>
      </c>
      <c r="R17" s="65">
        <v>29209048.359999999</v>
      </c>
      <c r="S17" s="68">
        <v>47</v>
      </c>
      <c r="T17" s="68">
        <v>76043474.790000007</v>
      </c>
      <c r="U17" s="64">
        <v>25</v>
      </c>
      <c r="V17" s="66">
        <v>16045659.75</v>
      </c>
      <c r="W17" s="26"/>
      <c r="X17" s="26"/>
      <c r="Y17" s="26"/>
      <c r="Z17" s="26"/>
      <c r="AA17" s="26"/>
      <c r="AB17" s="26"/>
      <c r="AC17" s="26"/>
    </row>
    <row r="18" spans="1:29" s="5" customFormat="1" x14ac:dyDescent="0.35">
      <c r="A18" s="78" t="s">
        <v>101</v>
      </c>
      <c r="B18" s="77">
        <v>91</v>
      </c>
      <c r="C18" s="64">
        <v>117</v>
      </c>
      <c r="D18" s="65">
        <v>36805343.469999999</v>
      </c>
      <c r="E18" s="65">
        <v>80.64</v>
      </c>
      <c r="F18" s="65">
        <v>38.11</v>
      </c>
      <c r="G18" s="65">
        <v>113</v>
      </c>
      <c r="H18" s="65">
        <v>32</v>
      </c>
      <c r="I18" s="65">
        <v>1.58</v>
      </c>
      <c r="J18" s="66">
        <v>2.41</v>
      </c>
      <c r="K18" s="64">
        <v>11</v>
      </c>
      <c r="L18" s="65">
        <v>647171.83999999997</v>
      </c>
      <c r="M18" s="64">
        <v>14</v>
      </c>
      <c r="N18" s="65">
        <v>4613461.6900000004</v>
      </c>
      <c r="O18" s="64">
        <v>13</v>
      </c>
      <c r="P18" s="65">
        <v>3131873.59</v>
      </c>
      <c r="Q18" s="64">
        <v>21</v>
      </c>
      <c r="R18" s="65">
        <v>11608515.08</v>
      </c>
      <c r="S18" s="68">
        <v>22</v>
      </c>
      <c r="T18" s="68">
        <v>9793858.2699999996</v>
      </c>
      <c r="U18" s="64">
        <v>10</v>
      </c>
      <c r="V18" s="66">
        <v>7010463</v>
      </c>
      <c r="W18" s="26"/>
      <c r="X18" s="26"/>
      <c r="Y18" s="26"/>
      <c r="Z18" s="26"/>
      <c r="AA18" s="26"/>
      <c r="AB18" s="26"/>
      <c r="AC18" s="26"/>
    </row>
    <row r="19" spans="1:29" s="5" customFormat="1" x14ac:dyDescent="0.35">
      <c r="A19" s="78" t="s">
        <v>100</v>
      </c>
      <c r="B19" s="77">
        <v>3</v>
      </c>
      <c r="C19" s="64">
        <v>5</v>
      </c>
      <c r="D19" s="65">
        <v>29854.52</v>
      </c>
      <c r="E19" s="65">
        <v>28.7</v>
      </c>
      <c r="F19" s="65">
        <v>15.87</v>
      </c>
      <c r="G19" s="65">
        <v>81</v>
      </c>
      <c r="H19" s="65">
        <v>181</v>
      </c>
      <c r="I19" s="65">
        <v>0.56999999999999995</v>
      </c>
      <c r="J19" s="66">
        <v>1.25</v>
      </c>
      <c r="K19" s="64">
        <v>2</v>
      </c>
      <c r="L19" s="65">
        <v>24179.21</v>
      </c>
      <c r="M19" s="64"/>
      <c r="N19" s="65"/>
      <c r="O19" s="64"/>
      <c r="P19" s="65"/>
      <c r="Q19" s="64"/>
      <c r="R19" s="65"/>
      <c r="S19" s="68">
        <v>1</v>
      </c>
      <c r="T19" s="68">
        <v>5675.31</v>
      </c>
      <c r="U19" s="64"/>
      <c r="V19" s="66"/>
      <c r="W19" s="26"/>
      <c r="X19" s="26"/>
      <c r="Y19" s="26"/>
      <c r="Z19" s="26"/>
      <c r="AA19" s="26"/>
      <c r="AB19" s="26"/>
      <c r="AC19" s="26"/>
    </row>
    <row r="20" spans="1:29" s="5" customFormat="1" x14ac:dyDescent="0.35">
      <c r="A20" s="78" t="s">
        <v>102</v>
      </c>
      <c r="B20" s="77">
        <v>353</v>
      </c>
      <c r="C20" s="64">
        <v>494</v>
      </c>
      <c r="D20" s="65">
        <v>99864540.879999995</v>
      </c>
      <c r="E20" s="65">
        <v>63.7</v>
      </c>
      <c r="F20" s="65">
        <v>36.369999999999997</v>
      </c>
      <c r="G20" s="65">
        <v>124</v>
      </c>
      <c r="H20" s="65">
        <v>78</v>
      </c>
      <c r="I20" s="65">
        <v>1.37</v>
      </c>
      <c r="J20" s="66">
        <v>2.4900000000000002</v>
      </c>
      <c r="K20" s="64">
        <v>59</v>
      </c>
      <c r="L20" s="65">
        <v>3142932.99</v>
      </c>
      <c r="M20" s="64">
        <v>67</v>
      </c>
      <c r="N20" s="65">
        <v>12186312.73</v>
      </c>
      <c r="O20" s="64">
        <v>78</v>
      </c>
      <c r="P20" s="65">
        <v>16830582.539999999</v>
      </c>
      <c r="Q20" s="64">
        <v>65</v>
      </c>
      <c r="R20" s="65">
        <v>23462707.77</v>
      </c>
      <c r="S20" s="68">
        <v>49</v>
      </c>
      <c r="T20" s="68">
        <v>31799463.129999999</v>
      </c>
      <c r="U20" s="64">
        <v>33</v>
      </c>
      <c r="V20" s="66">
        <v>12266052.109999999</v>
      </c>
      <c r="W20" s="26"/>
      <c r="X20" s="26"/>
      <c r="Y20" s="26"/>
      <c r="Z20" s="26"/>
      <c r="AA20" s="26"/>
      <c r="AB20" s="26"/>
      <c r="AC20" s="26"/>
    </row>
    <row r="21" spans="1:29" x14ac:dyDescent="0.35">
      <c r="A21" s="30" t="s">
        <v>83</v>
      </c>
      <c r="B21" s="22">
        <v>8968</v>
      </c>
      <c r="C21" s="22">
        <v>11705</v>
      </c>
      <c r="D21" s="61">
        <v>2655697935.0999999</v>
      </c>
      <c r="E21" s="61">
        <v>74.83</v>
      </c>
      <c r="F21" s="61">
        <v>38.18</v>
      </c>
      <c r="G21" s="61">
        <v>121</v>
      </c>
      <c r="H21" s="61">
        <v>65.5</v>
      </c>
      <c r="I21" s="61">
        <v>1.29</v>
      </c>
      <c r="J21" s="62">
        <v>2.4900000000000002</v>
      </c>
      <c r="K21" s="22">
        <v>1366</v>
      </c>
      <c r="L21" s="61">
        <v>89976400.040000007</v>
      </c>
      <c r="M21" s="22">
        <v>1621</v>
      </c>
      <c r="N21" s="61">
        <v>259616166.31999999</v>
      </c>
      <c r="O21" s="22">
        <v>1578</v>
      </c>
      <c r="P21" s="61">
        <v>409135669</v>
      </c>
      <c r="Q21" s="22">
        <v>1722</v>
      </c>
      <c r="R21" s="61">
        <v>584379905.12</v>
      </c>
      <c r="S21" s="22">
        <v>1637</v>
      </c>
      <c r="T21" s="61">
        <v>766843877.14999998</v>
      </c>
      <c r="U21" s="22">
        <v>1036</v>
      </c>
      <c r="V21" s="62">
        <v>545110994.02999997</v>
      </c>
    </row>
    <row r="23" spans="1:29" x14ac:dyDescent="0.3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9" x14ac:dyDescent="0.3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9" x14ac:dyDescent="0.3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9" x14ac:dyDescent="0.3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9" x14ac:dyDescent="0.3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9" x14ac:dyDescent="0.3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N32"/>
  <sheetViews>
    <sheetView showGridLines="0" workbookViewId="0">
      <selection activeCell="K6" sqref="K6:Z15"/>
    </sheetView>
  </sheetViews>
  <sheetFormatPr defaultColWidth="11.453125" defaultRowHeight="14.5" x14ac:dyDescent="0.35"/>
  <cols>
    <col min="1" max="1" width="32.816406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40" style="4" customWidth="1"/>
    <col min="12" max="12" width="38.54296875" style="4" customWidth="1"/>
    <col min="13" max="13" width="44.26953125" style="4" customWidth="1"/>
    <col min="14" max="14" width="38.54296875" style="4" customWidth="1"/>
    <col min="15" max="15" width="44.26953125" style="4" customWidth="1"/>
    <col min="16" max="16" width="38.54296875" style="4" customWidth="1"/>
    <col min="17" max="17" width="44.26953125" style="4" customWidth="1"/>
    <col min="18" max="18" width="38.54296875" style="4" customWidth="1"/>
    <col min="19" max="19" width="44.26953125" style="4" customWidth="1"/>
    <col min="20" max="20" width="38.54296875" style="4" customWidth="1"/>
    <col min="21" max="21" width="44.26953125" style="4" customWidth="1"/>
    <col min="22" max="22" width="40" style="4" customWidth="1"/>
    <col min="23" max="23" width="45.7265625" style="4" customWidth="1"/>
    <col min="24" max="24" width="34.26953125" style="4" customWidth="1"/>
    <col min="25" max="25" width="40" style="4" customWidth="1"/>
    <col min="26" max="26" width="10.1796875" bestFit="1" customWidth="1"/>
  </cols>
  <sheetData>
    <row r="1" spans="1:40" x14ac:dyDescent="0.35">
      <c r="A1" s="15" t="s">
        <v>76</v>
      </c>
    </row>
    <row r="2" spans="1:40" x14ac:dyDescent="0.35">
      <c r="A2" s="16" t="str">
        <f>+'LTV cover pool'!A2</f>
        <v>December 2022</v>
      </c>
    </row>
    <row r="3" spans="1:40" x14ac:dyDescent="0.35">
      <c r="A3" s="15" t="s">
        <v>77</v>
      </c>
    </row>
    <row r="4" spans="1:40" ht="15.5" x14ac:dyDescent="0.35">
      <c r="A4" s="1"/>
      <c r="K4" s="24" t="s">
        <v>111</v>
      </c>
      <c r="L4" s="24" t="s">
        <v>111</v>
      </c>
      <c r="M4" s="24" t="s">
        <v>112</v>
      </c>
      <c r="N4" s="24" t="s">
        <v>112</v>
      </c>
      <c r="O4" s="24" t="s">
        <v>113</v>
      </c>
      <c r="P4" s="24" t="s">
        <v>113</v>
      </c>
      <c r="Q4" s="24" t="s">
        <v>114</v>
      </c>
      <c r="R4" s="24" t="s">
        <v>114</v>
      </c>
      <c r="S4" s="24" t="s">
        <v>115</v>
      </c>
      <c r="T4" s="24" t="s">
        <v>115</v>
      </c>
      <c r="U4" s="24" t="s">
        <v>116</v>
      </c>
      <c r="V4" s="24" t="s">
        <v>116</v>
      </c>
      <c r="W4" s="24" t="s">
        <v>117</v>
      </c>
      <c r="X4" s="24" t="s">
        <v>117</v>
      </c>
      <c r="Y4" s="24" t="s">
        <v>118</v>
      </c>
      <c r="Z4" s="24" t="s">
        <v>118</v>
      </c>
    </row>
    <row r="5" spans="1:40" ht="42" customHeight="1" x14ac:dyDescent="0.35">
      <c r="A5" s="20" t="s">
        <v>110</v>
      </c>
      <c r="B5" s="20" t="s">
        <v>85</v>
      </c>
      <c r="C5" s="20" t="s">
        <v>86</v>
      </c>
      <c r="D5" s="20" t="s">
        <v>78</v>
      </c>
      <c r="E5" s="20" t="s">
        <v>87</v>
      </c>
      <c r="F5" s="20" t="s">
        <v>0</v>
      </c>
      <c r="G5" s="20" t="s">
        <v>120</v>
      </c>
      <c r="H5" s="20" t="s">
        <v>80</v>
      </c>
      <c r="I5" s="20" t="s">
        <v>81</v>
      </c>
      <c r="J5" s="20" t="s">
        <v>82</v>
      </c>
      <c r="K5" s="24" t="s">
        <v>85</v>
      </c>
      <c r="L5" s="24" t="s">
        <v>119</v>
      </c>
      <c r="M5" s="24" t="s">
        <v>85</v>
      </c>
      <c r="N5" s="24" t="s">
        <v>119</v>
      </c>
      <c r="O5" s="24" t="s">
        <v>85</v>
      </c>
      <c r="P5" s="24" t="s">
        <v>119</v>
      </c>
      <c r="Q5" s="24" t="s">
        <v>85</v>
      </c>
      <c r="R5" s="24" t="s">
        <v>119</v>
      </c>
      <c r="S5" s="24" t="s">
        <v>85</v>
      </c>
      <c r="T5" s="24" t="s">
        <v>119</v>
      </c>
      <c r="U5" s="24" t="s">
        <v>85</v>
      </c>
      <c r="V5" s="24" t="s">
        <v>119</v>
      </c>
      <c r="W5" s="24" t="s">
        <v>85</v>
      </c>
      <c r="X5" s="24" t="s">
        <v>119</v>
      </c>
      <c r="Y5" s="24" t="s">
        <v>85</v>
      </c>
      <c r="Z5" s="24" t="s">
        <v>119</v>
      </c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</row>
    <row r="6" spans="1:40" s="5" customFormat="1" x14ac:dyDescent="0.35">
      <c r="A6" s="34" t="s">
        <v>104</v>
      </c>
      <c r="B6" s="21">
        <v>5642</v>
      </c>
      <c r="C6" s="21">
        <v>7430</v>
      </c>
      <c r="D6" s="55">
        <v>1357800494.8800001</v>
      </c>
      <c r="E6" s="55">
        <v>75.760000000000005</v>
      </c>
      <c r="F6" s="55">
        <v>41.04</v>
      </c>
      <c r="G6" s="55">
        <v>145</v>
      </c>
      <c r="H6" s="55">
        <v>54</v>
      </c>
      <c r="I6" s="55">
        <v>1.08</v>
      </c>
      <c r="J6" s="60">
        <v>2.2599999999999998</v>
      </c>
      <c r="K6" s="21">
        <v>524</v>
      </c>
      <c r="L6" s="55">
        <v>26261419.469999999</v>
      </c>
      <c r="M6" s="21">
        <v>688</v>
      </c>
      <c r="N6" s="55">
        <v>97017907.349999994</v>
      </c>
      <c r="O6" s="21">
        <v>920</v>
      </c>
      <c r="P6" s="55">
        <v>181855728.56999999</v>
      </c>
      <c r="Q6" s="21">
        <v>1073</v>
      </c>
      <c r="R6" s="55">
        <v>285566727.31</v>
      </c>
      <c r="S6" s="21">
        <v>1215</v>
      </c>
      <c r="T6" s="55">
        <v>396324646.5</v>
      </c>
      <c r="U6" s="21">
        <v>960</v>
      </c>
      <c r="V6" s="55">
        <v>328966946.42000002</v>
      </c>
      <c r="W6" s="21">
        <v>192</v>
      </c>
      <c r="X6" s="55">
        <v>30089103.620000001</v>
      </c>
      <c r="Y6" s="21">
        <v>70</v>
      </c>
      <c r="Z6" s="55">
        <v>11718015.640000001</v>
      </c>
    </row>
    <row r="7" spans="1:40" s="5" customFormat="1" x14ac:dyDescent="0.35">
      <c r="A7" s="34" t="s">
        <v>105</v>
      </c>
      <c r="B7" s="21">
        <v>788</v>
      </c>
      <c r="C7" s="21">
        <v>1005</v>
      </c>
      <c r="D7" s="55">
        <v>185760629.28</v>
      </c>
      <c r="E7" s="55">
        <v>80.41</v>
      </c>
      <c r="F7" s="55">
        <v>40.28</v>
      </c>
      <c r="G7" s="55">
        <v>141</v>
      </c>
      <c r="H7" s="55">
        <v>40</v>
      </c>
      <c r="I7" s="55">
        <v>1.17</v>
      </c>
      <c r="J7" s="60">
        <v>2.33</v>
      </c>
      <c r="K7" s="21">
        <v>47</v>
      </c>
      <c r="L7" s="55">
        <v>1515343.53</v>
      </c>
      <c r="M7" s="21">
        <v>93</v>
      </c>
      <c r="N7" s="55">
        <v>9601965.3800000008</v>
      </c>
      <c r="O7" s="21">
        <v>145</v>
      </c>
      <c r="P7" s="55">
        <v>23560404.420000002</v>
      </c>
      <c r="Q7" s="21">
        <v>194</v>
      </c>
      <c r="R7" s="55">
        <v>60941938.289999999</v>
      </c>
      <c r="S7" s="21">
        <v>153</v>
      </c>
      <c r="T7" s="55">
        <v>46975245.369999997</v>
      </c>
      <c r="U7" s="21">
        <v>127</v>
      </c>
      <c r="V7" s="55">
        <v>39000663.140000001</v>
      </c>
      <c r="W7" s="21">
        <v>24</v>
      </c>
      <c r="X7" s="55">
        <v>3719712.85</v>
      </c>
      <c r="Y7" s="21">
        <v>5</v>
      </c>
      <c r="Z7" s="55">
        <v>445356.3</v>
      </c>
    </row>
    <row r="8" spans="1:40" s="5" customFormat="1" x14ac:dyDescent="0.35">
      <c r="A8" s="34" t="s">
        <v>98</v>
      </c>
      <c r="B8" s="21">
        <v>755</v>
      </c>
      <c r="C8" s="21">
        <v>988</v>
      </c>
      <c r="D8" s="55">
        <v>121663821.73</v>
      </c>
      <c r="E8" s="55">
        <v>73.84</v>
      </c>
      <c r="F8" s="55">
        <v>38.47</v>
      </c>
      <c r="G8" s="55">
        <v>130</v>
      </c>
      <c r="H8" s="55">
        <v>59</v>
      </c>
      <c r="I8" s="55">
        <v>1.3</v>
      </c>
      <c r="J8" s="60">
        <v>2.69</v>
      </c>
      <c r="K8" s="21">
        <v>114</v>
      </c>
      <c r="L8" s="55">
        <v>3512428.82</v>
      </c>
      <c r="M8" s="21">
        <v>143</v>
      </c>
      <c r="N8" s="55">
        <v>10449774.189999999</v>
      </c>
      <c r="O8" s="21">
        <v>124</v>
      </c>
      <c r="P8" s="55">
        <v>12652688.33</v>
      </c>
      <c r="Q8" s="21">
        <v>160</v>
      </c>
      <c r="R8" s="55">
        <v>28767700.82</v>
      </c>
      <c r="S8" s="21">
        <v>129</v>
      </c>
      <c r="T8" s="55">
        <v>51119558.07</v>
      </c>
      <c r="U8" s="21">
        <v>83</v>
      </c>
      <c r="V8" s="55">
        <v>14530980.49</v>
      </c>
      <c r="W8" s="21">
        <v>1</v>
      </c>
      <c r="X8" s="55">
        <v>103461.87</v>
      </c>
      <c r="Y8" s="21">
        <v>1</v>
      </c>
      <c r="Z8" s="55">
        <v>527229.14</v>
      </c>
    </row>
    <row r="9" spans="1:40" s="5" customFormat="1" x14ac:dyDescent="0.35">
      <c r="A9" s="34" t="s">
        <v>99</v>
      </c>
      <c r="B9" s="21">
        <v>5624</v>
      </c>
      <c r="C9" s="21">
        <v>7154</v>
      </c>
      <c r="D9" s="55">
        <v>1742497028.3599999</v>
      </c>
      <c r="E9" s="55">
        <v>76.25</v>
      </c>
      <c r="F9" s="55">
        <v>38.270000000000003</v>
      </c>
      <c r="G9" s="55">
        <v>121</v>
      </c>
      <c r="H9" s="55">
        <v>56</v>
      </c>
      <c r="I9" s="55">
        <v>1.33</v>
      </c>
      <c r="J9" s="60">
        <v>2.5299999999999998</v>
      </c>
      <c r="K9" s="21">
        <v>875</v>
      </c>
      <c r="L9" s="55">
        <v>65731022.649999999</v>
      </c>
      <c r="M9" s="21">
        <v>993</v>
      </c>
      <c r="N9" s="55">
        <v>168518294.69</v>
      </c>
      <c r="O9" s="21">
        <v>966</v>
      </c>
      <c r="P9" s="55">
        <v>264143441.22999999</v>
      </c>
      <c r="Q9" s="21">
        <v>1074</v>
      </c>
      <c r="R9" s="55">
        <v>388219404.56</v>
      </c>
      <c r="S9" s="21">
        <v>1049</v>
      </c>
      <c r="T9" s="55">
        <v>481500754.42000002</v>
      </c>
      <c r="U9" s="21">
        <v>666</v>
      </c>
      <c r="V9" s="55">
        <v>374335302.25999999</v>
      </c>
      <c r="W9" s="21">
        <v>1</v>
      </c>
      <c r="X9" s="55">
        <v>48808.55</v>
      </c>
      <c r="Y9" s="21"/>
      <c r="Z9" s="55"/>
    </row>
    <row r="10" spans="1:40" s="5" customFormat="1" x14ac:dyDescent="0.35">
      <c r="A10" s="34" t="s">
        <v>108</v>
      </c>
      <c r="B10" s="21">
        <v>4223</v>
      </c>
      <c r="C10" s="21">
        <v>7170</v>
      </c>
      <c r="D10" s="55">
        <v>438012382.20999998</v>
      </c>
      <c r="E10" s="55">
        <v>74.95</v>
      </c>
      <c r="F10" s="55">
        <v>46.81</v>
      </c>
      <c r="G10" s="55">
        <v>191</v>
      </c>
      <c r="H10" s="55">
        <v>79</v>
      </c>
      <c r="I10" s="55">
        <v>0.92</v>
      </c>
      <c r="J10" s="60">
        <v>2.06</v>
      </c>
      <c r="K10" s="21">
        <v>439</v>
      </c>
      <c r="L10" s="55">
        <v>4955718.0599999996</v>
      </c>
      <c r="M10" s="21">
        <v>478</v>
      </c>
      <c r="N10" s="55">
        <v>18066042.949999999</v>
      </c>
      <c r="O10" s="21">
        <v>638</v>
      </c>
      <c r="P10" s="55">
        <v>43920310.390000001</v>
      </c>
      <c r="Q10" s="21">
        <v>634</v>
      </c>
      <c r="R10" s="55">
        <v>66854918.700000003</v>
      </c>
      <c r="S10" s="21">
        <v>810</v>
      </c>
      <c r="T10" s="55">
        <v>115488583.20999999</v>
      </c>
      <c r="U10" s="21">
        <v>714</v>
      </c>
      <c r="V10" s="55">
        <v>104288424.09</v>
      </c>
      <c r="W10" s="21">
        <v>391</v>
      </c>
      <c r="X10" s="55">
        <v>67031282.369999997</v>
      </c>
      <c r="Y10" s="21">
        <v>119</v>
      </c>
      <c r="Z10" s="55">
        <v>17407102.440000001</v>
      </c>
    </row>
    <row r="11" spans="1:40" s="5" customFormat="1" x14ac:dyDescent="0.35">
      <c r="A11" s="34" t="s">
        <v>109</v>
      </c>
      <c r="B11" s="21">
        <v>16968</v>
      </c>
      <c r="C11" s="21">
        <v>27476</v>
      </c>
      <c r="D11" s="55">
        <v>1930159538.1400001</v>
      </c>
      <c r="E11" s="55">
        <v>80.38</v>
      </c>
      <c r="F11" s="55">
        <v>46.67</v>
      </c>
      <c r="G11" s="55">
        <v>201</v>
      </c>
      <c r="H11" s="55">
        <v>55</v>
      </c>
      <c r="I11" s="55">
        <v>0.84</v>
      </c>
      <c r="J11" s="60">
        <v>2.04</v>
      </c>
      <c r="K11" s="21">
        <v>1235</v>
      </c>
      <c r="L11" s="55">
        <v>20771302.559999999</v>
      </c>
      <c r="M11" s="21">
        <v>1695</v>
      </c>
      <c r="N11" s="55">
        <v>79093082.400000006</v>
      </c>
      <c r="O11" s="21">
        <v>2260</v>
      </c>
      <c r="P11" s="55">
        <v>179183767.86000001</v>
      </c>
      <c r="Q11" s="21">
        <v>3018</v>
      </c>
      <c r="R11" s="55">
        <v>320246848.95999998</v>
      </c>
      <c r="S11" s="21">
        <v>3705</v>
      </c>
      <c r="T11" s="55">
        <v>518602333.52999997</v>
      </c>
      <c r="U11" s="21">
        <v>3161</v>
      </c>
      <c r="V11" s="55">
        <v>490094827.61000001</v>
      </c>
      <c r="W11" s="21">
        <v>1464</v>
      </c>
      <c r="X11" s="55">
        <v>235148782.33000001</v>
      </c>
      <c r="Y11" s="21">
        <v>430</v>
      </c>
      <c r="Z11" s="55">
        <v>87018592.890000001</v>
      </c>
    </row>
    <row r="12" spans="1:40" s="5" customFormat="1" x14ac:dyDescent="0.35">
      <c r="A12" s="34" t="s">
        <v>102</v>
      </c>
      <c r="B12" s="21">
        <v>696</v>
      </c>
      <c r="C12" s="21">
        <v>1150</v>
      </c>
      <c r="D12" s="55">
        <v>64200874.049999997</v>
      </c>
      <c r="E12" s="55">
        <v>76.86</v>
      </c>
      <c r="F12" s="55">
        <v>41.21</v>
      </c>
      <c r="G12" s="55">
        <v>198</v>
      </c>
      <c r="H12" s="55">
        <v>68</v>
      </c>
      <c r="I12" s="55">
        <v>0.61</v>
      </c>
      <c r="J12" s="60">
        <v>1.82</v>
      </c>
      <c r="K12" s="21">
        <v>98</v>
      </c>
      <c r="L12" s="55">
        <v>1749809.18</v>
      </c>
      <c r="M12" s="21">
        <v>129</v>
      </c>
      <c r="N12" s="55">
        <v>8577143.6199999992</v>
      </c>
      <c r="O12" s="21">
        <v>107</v>
      </c>
      <c r="P12" s="55">
        <v>8098522.7800000003</v>
      </c>
      <c r="Q12" s="21">
        <v>116</v>
      </c>
      <c r="R12" s="55">
        <v>12621616.48</v>
      </c>
      <c r="S12" s="21">
        <v>99</v>
      </c>
      <c r="T12" s="55">
        <v>10943495.109999999</v>
      </c>
      <c r="U12" s="21">
        <v>109</v>
      </c>
      <c r="V12" s="55">
        <v>15468419.52</v>
      </c>
      <c r="W12" s="21">
        <v>26</v>
      </c>
      <c r="X12" s="55">
        <v>3118244.42</v>
      </c>
      <c r="Y12" s="21">
        <v>12</v>
      </c>
      <c r="Z12" s="55">
        <v>3623622.94</v>
      </c>
    </row>
    <row r="13" spans="1:40" s="5" customFormat="1" x14ac:dyDescent="0.35">
      <c r="A13" s="34" t="s">
        <v>106</v>
      </c>
      <c r="B13" s="21">
        <v>39614</v>
      </c>
      <c r="C13" s="21">
        <v>64575</v>
      </c>
      <c r="D13" s="55">
        <v>4003961674.0500002</v>
      </c>
      <c r="E13" s="55">
        <v>74.2</v>
      </c>
      <c r="F13" s="55">
        <v>51.83</v>
      </c>
      <c r="G13" s="55">
        <v>237</v>
      </c>
      <c r="H13" s="55">
        <v>96</v>
      </c>
      <c r="I13" s="55">
        <v>0.53</v>
      </c>
      <c r="J13" s="60">
        <v>1.58</v>
      </c>
      <c r="K13" s="21">
        <v>6479</v>
      </c>
      <c r="L13" s="55">
        <v>76568699.459999993</v>
      </c>
      <c r="M13" s="21">
        <v>5133</v>
      </c>
      <c r="N13" s="55">
        <v>200202727.22</v>
      </c>
      <c r="O13" s="21">
        <v>5070</v>
      </c>
      <c r="P13" s="55">
        <v>344555485.13999999</v>
      </c>
      <c r="Q13" s="21">
        <v>4434</v>
      </c>
      <c r="R13" s="55">
        <v>441952783.33999997</v>
      </c>
      <c r="S13" s="21">
        <v>4639</v>
      </c>
      <c r="T13" s="55">
        <v>598625320.10000002</v>
      </c>
      <c r="U13" s="21">
        <v>5094</v>
      </c>
      <c r="V13" s="55">
        <v>758589024.11000001</v>
      </c>
      <c r="W13" s="21">
        <v>5292</v>
      </c>
      <c r="X13" s="55">
        <v>906763199.92999995</v>
      </c>
      <c r="Y13" s="21">
        <v>3473</v>
      </c>
      <c r="Z13" s="55">
        <v>676704434.75</v>
      </c>
    </row>
    <row r="14" spans="1:40" s="5" customFormat="1" x14ac:dyDescent="0.35">
      <c r="A14" s="34" t="s">
        <v>107</v>
      </c>
      <c r="B14" s="21">
        <v>104874</v>
      </c>
      <c r="C14" s="21">
        <v>167294</v>
      </c>
      <c r="D14" s="55">
        <v>11291351725.969999</v>
      </c>
      <c r="E14" s="55">
        <v>78.56</v>
      </c>
      <c r="F14" s="55">
        <v>53.09</v>
      </c>
      <c r="G14" s="55">
        <v>249</v>
      </c>
      <c r="H14" s="55">
        <v>76</v>
      </c>
      <c r="I14" s="55">
        <v>0.54</v>
      </c>
      <c r="J14" s="60">
        <v>1.67</v>
      </c>
      <c r="K14" s="21">
        <v>12646</v>
      </c>
      <c r="L14" s="55">
        <v>176182230.27000001</v>
      </c>
      <c r="M14" s="21">
        <v>11126</v>
      </c>
      <c r="N14" s="55">
        <v>487093349.02999997</v>
      </c>
      <c r="O14" s="21">
        <v>11784</v>
      </c>
      <c r="P14" s="55">
        <v>845490590.58000004</v>
      </c>
      <c r="Q14" s="21">
        <v>12389</v>
      </c>
      <c r="R14" s="55">
        <v>1221713632.22</v>
      </c>
      <c r="S14" s="21">
        <v>13417</v>
      </c>
      <c r="T14" s="55">
        <v>1667975972.6300001</v>
      </c>
      <c r="U14" s="21">
        <v>15472</v>
      </c>
      <c r="V14" s="55">
        <v>2184006327.8400002</v>
      </c>
      <c r="W14" s="21">
        <v>17138</v>
      </c>
      <c r="X14" s="55">
        <v>2663591293.8400002</v>
      </c>
      <c r="Y14" s="21">
        <v>10902</v>
      </c>
      <c r="Z14" s="55">
        <v>2045298329.5599999</v>
      </c>
    </row>
    <row r="15" spans="1:40" x14ac:dyDescent="0.35">
      <c r="A15" s="18" t="s">
        <v>83</v>
      </c>
      <c r="B15" s="22">
        <v>179184</v>
      </c>
      <c r="C15" s="22">
        <v>284242</v>
      </c>
      <c r="D15" s="61">
        <v>21135408168.669998</v>
      </c>
      <c r="E15" s="61">
        <v>77.44</v>
      </c>
      <c r="F15" s="61">
        <v>49.9</v>
      </c>
      <c r="G15" s="61">
        <v>222</v>
      </c>
      <c r="H15" s="61">
        <v>64.7777777777778</v>
      </c>
      <c r="I15" s="61">
        <v>0.68</v>
      </c>
      <c r="J15" s="62">
        <v>1.82</v>
      </c>
      <c r="K15" s="22">
        <v>22457</v>
      </c>
      <c r="L15" s="61">
        <v>377247974</v>
      </c>
      <c r="M15" s="22">
        <v>20478</v>
      </c>
      <c r="N15" s="61">
        <v>1078620286.8299999</v>
      </c>
      <c r="O15" s="22">
        <v>22014</v>
      </c>
      <c r="P15" s="61">
        <v>1903460939.3</v>
      </c>
      <c r="Q15" s="22">
        <v>23092</v>
      </c>
      <c r="R15" s="61">
        <v>2826885570.6799998</v>
      </c>
      <c r="S15" s="22">
        <v>25216</v>
      </c>
      <c r="T15" s="61">
        <v>3887555908.9400001</v>
      </c>
      <c r="U15" s="22">
        <v>26386</v>
      </c>
      <c r="V15" s="61">
        <v>4309280915.4799995</v>
      </c>
      <c r="W15" s="22">
        <v>24529</v>
      </c>
      <c r="X15" s="61">
        <v>3909613889.7800002</v>
      </c>
      <c r="Y15" s="22">
        <v>15012</v>
      </c>
      <c r="Z15" s="61">
        <v>2842742683.6599998</v>
      </c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</row>
    <row r="16" spans="1:40" x14ac:dyDescent="0.35">
      <c r="A16" s="1"/>
    </row>
    <row r="17" spans="1:25" x14ac:dyDescent="0.35">
      <c r="A17" s="3"/>
    </row>
    <row r="20" spans="1:25" x14ac:dyDescent="0.3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x14ac:dyDescent="0.3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x14ac:dyDescent="0.3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x14ac:dyDescent="0.3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x14ac:dyDescent="0.3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x14ac:dyDescent="0.3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x14ac:dyDescent="0.3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x14ac:dyDescent="0.3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x14ac:dyDescent="0.3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x14ac:dyDescent="0.3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x14ac:dyDescent="0.3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x14ac:dyDescent="0.3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x14ac:dyDescent="0.3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showGridLines="0" workbookViewId="0">
      <selection activeCell="B8" sqref="B8:J16"/>
    </sheetView>
  </sheetViews>
  <sheetFormatPr defaultColWidth="11.453125" defaultRowHeight="14.5" x14ac:dyDescent="0.35"/>
  <cols>
    <col min="1" max="1" width="27.26953125" style="7" customWidth="1"/>
    <col min="2" max="2" width="21.453125" style="4" customWidth="1"/>
    <col min="3" max="3" width="18.54296875" style="4" customWidth="1"/>
    <col min="4" max="4" width="21" style="4" bestFit="1" customWidth="1"/>
    <col min="5" max="5" width="8.7265625" style="4" bestFit="1" customWidth="1"/>
    <col min="6" max="6" width="30" style="4" customWidth="1"/>
    <col min="7" max="7" width="25.7265625" style="4" customWidth="1"/>
    <col min="8" max="8" width="17.1796875" style="4" customWidth="1"/>
    <col min="9" max="9" width="21.453125" style="4" customWidth="1"/>
  </cols>
  <sheetData>
    <row r="1" spans="1:10" x14ac:dyDescent="0.35">
      <c r="A1" s="15" t="s">
        <v>76</v>
      </c>
    </row>
    <row r="2" spans="1:10" x14ac:dyDescent="0.35">
      <c r="A2" s="16" t="str">
        <f>+'LTV cover pool'!A2</f>
        <v>December 2022</v>
      </c>
    </row>
    <row r="3" spans="1:10" x14ac:dyDescent="0.35">
      <c r="A3" s="15" t="s">
        <v>77</v>
      </c>
    </row>
    <row r="4" spans="1:10" x14ac:dyDescent="0.35">
      <c r="A4" s="9"/>
    </row>
    <row r="5" spans="1:10" ht="15" customHeight="1" x14ac:dyDescent="0.4">
      <c r="A5" s="69" t="s">
        <v>153</v>
      </c>
      <c r="B5" s="39" t="s">
        <v>123</v>
      </c>
      <c r="C5" s="39" t="s">
        <v>125</v>
      </c>
      <c r="D5" s="69" t="s">
        <v>78</v>
      </c>
      <c r="E5" s="39" t="s">
        <v>121</v>
      </c>
      <c r="F5" s="69" t="s">
        <v>0</v>
      </c>
      <c r="G5" s="39" t="s">
        <v>122</v>
      </c>
      <c r="H5" s="39" t="s">
        <v>131</v>
      </c>
      <c r="I5" s="39" t="s">
        <v>132</v>
      </c>
      <c r="J5" s="42" t="s">
        <v>134</v>
      </c>
    </row>
    <row r="6" spans="1:10" ht="36" customHeight="1" x14ac:dyDescent="0.4">
      <c r="A6" s="70"/>
      <c r="B6" s="40" t="s">
        <v>124</v>
      </c>
      <c r="C6" s="40" t="s">
        <v>126</v>
      </c>
      <c r="D6" s="70"/>
      <c r="E6" s="40" t="s">
        <v>127</v>
      </c>
      <c r="F6" s="70"/>
      <c r="G6" s="40" t="s">
        <v>130</v>
      </c>
      <c r="H6" s="40" t="s">
        <v>129</v>
      </c>
      <c r="I6" s="40" t="s">
        <v>133</v>
      </c>
      <c r="J6" s="43" t="s">
        <v>135</v>
      </c>
    </row>
    <row r="7" spans="1:10" ht="31" hidden="1" x14ac:dyDescent="0.4">
      <c r="A7" s="71"/>
      <c r="B7" s="41"/>
      <c r="C7" s="41"/>
      <c r="D7" s="71"/>
      <c r="E7" s="41" t="s">
        <v>128</v>
      </c>
      <c r="F7" s="71"/>
      <c r="G7" s="41" t="s">
        <v>129</v>
      </c>
      <c r="H7" s="41"/>
      <c r="I7" s="41"/>
      <c r="J7" s="44"/>
    </row>
    <row r="8" spans="1:10" x14ac:dyDescent="0.35">
      <c r="A8" s="52" t="s">
        <v>111</v>
      </c>
      <c r="B8" s="72">
        <v>21091</v>
      </c>
      <c r="C8" s="72">
        <v>34930</v>
      </c>
      <c r="D8" s="73">
        <v>287271573.95999998</v>
      </c>
      <c r="E8" s="74">
        <v>26.81</v>
      </c>
      <c r="F8" s="74">
        <v>6.79</v>
      </c>
      <c r="G8" s="74">
        <v>75</v>
      </c>
      <c r="H8" s="74">
        <v>164</v>
      </c>
      <c r="I8" s="74">
        <v>0.89</v>
      </c>
      <c r="J8" s="75">
        <v>1.76</v>
      </c>
    </row>
    <row r="9" spans="1:10" x14ac:dyDescent="0.35">
      <c r="A9" s="52" t="s">
        <v>112</v>
      </c>
      <c r="B9" s="72">
        <v>18857</v>
      </c>
      <c r="C9" s="72">
        <v>30471</v>
      </c>
      <c r="D9" s="73">
        <v>819004120.50999999</v>
      </c>
      <c r="E9" s="74">
        <v>43.36</v>
      </c>
      <c r="F9" s="74">
        <v>16.09</v>
      </c>
      <c r="G9" s="74">
        <v>122</v>
      </c>
      <c r="H9" s="74">
        <v>145</v>
      </c>
      <c r="I9" s="74">
        <v>0.8</v>
      </c>
      <c r="J9" s="75">
        <v>1.73</v>
      </c>
    </row>
    <row r="10" spans="1:10" x14ac:dyDescent="0.35">
      <c r="A10" s="52" t="s">
        <v>113</v>
      </c>
      <c r="B10" s="72">
        <v>20436</v>
      </c>
      <c r="C10" s="72">
        <v>32536</v>
      </c>
      <c r="D10" s="73">
        <v>1494325270.3</v>
      </c>
      <c r="E10" s="74">
        <v>57.44</v>
      </c>
      <c r="F10" s="74">
        <v>25.89</v>
      </c>
      <c r="G10" s="74">
        <v>159</v>
      </c>
      <c r="H10" s="74">
        <v>122</v>
      </c>
      <c r="I10" s="74">
        <v>0.79</v>
      </c>
      <c r="J10" s="75">
        <v>1.79</v>
      </c>
    </row>
    <row r="11" spans="1:10" x14ac:dyDescent="0.35">
      <c r="A11" s="52" t="s">
        <v>114</v>
      </c>
      <c r="B11" s="72">
        <v>21370</v>
      </c>
      <c r="C11" s="72">
        <v>33704</v>
      </c>
      <c r="D11" s="73">
        <v>2242505665.5599999</v>
      </c>
      <c r="E11" s="74">
        <v>68.84</v>
      </c>
      <c r="F11" s="74">
        <v>35.76</v>
      </c>
      <c r="G11" s="74">
        <v>190</v>
      </c>
      <c r="H11" s="74">
        <v>97</v>
      </c>
      <c r="I11" s="74">
        <v>0.76</v>
      </c>
      <c r="J11" s="75">
        <v>1.81</v>
      </c>
    </row>
    <row r="12" spans="1:10" x14ac:dyDescent="0.35">
      <c r="A12" s="52" t="s">
        <v>115</v>
      </c>
      <c r="B12" s="72">
        <v>23579</v>
      </c>
      <c r="C12" s="72">
        <v>36885</v>
      </c>
      <c r="D12" s="73">
        <v>3120712031.79</v>
      </c>
      <c r="E12" s="74">
        <v>77.08</v>
      </c>
      <c r="F12" s="74">
        <v>45.71</v>
      </c>
      <c r="G12" s="74">
        <v>219</v>
      </c>
      <c r="H12" s="74">
        <v>79</v>
      </c>
      <c r="I12" s="74">
        <v>0.71</v>
      </c>
      <c r="J12" s="75">
        <v>1.81</v>
      </c>
    </row>
    <row r="13" spans="1:10" x14ac:dyDescent="0.35">
      <c r="A13" s="52" t="s">
        <v>116</v>
      </c>
      <c r="B13" s="72">
        <v>25350</v>
      </c>
      <c r="C13" s="72">
        <v>40139</v>
      </c>
      <c r="D13" s="73">
        <v>3764169921.4499998</v>
      </c>
      <c r="E13" s="74">
        <v>82.72</v>
      </c>
      <c r="F13" s="74">
        <v>55.55</v>
      </c>
      <c r="G13" s="74">
        <v>248</v>
      </c>
      <c r="H13" s="74">
        <v>68</v>
      </c>
      <c r="I13" s="74">
        <v>0.63</v>
      </c>
      <c r="J13" s="75">
        <v>1.78</v>
      </c>
    </row>
    <row r="14" spans="1:10" x14ac:dyDescent="0.35">
      <c r="A14" s="52" t="s">
        <v>117</v>
      </c>
      <c r="B14" s="72">
        <v>24523</v>
      </c>
      <c r="C14" s="72">
        <v>39513</v>
      </c>
      <c r="D14" s="73">
        <v>3909364569.8800001</v>
      </c>
      <c r="E14" s="74">
        <v>87.49</v>
      </c>
      <c r="F14" s="74">
        <v>65.510000000000005</v>
      </c>
      <c r="G14" s="74">
        <v>282</v>
      </c>
      <c r="H14" s="74">
        <v>58</v>
      </c>
      <c r="I14" s="74">
        <v>0.47</v>
      </c>
      <c r="J14" s="75">
        <v>1.66</v>
      </c>
    </row>
    <row r="15" spans="1:10" x14ac:dyDescent="0.35">
      <c r="A15" s="52" t="s">
        <v>118</v>
      </c>
      <c r="B15" s="72">
        <v>15010</v>
      </c>
      <c r="C15" s="72">
        <v>24359</v>
      </c>
      <c r="D15" s="73">
        <v>2842357080.1199999</v>
      </c>
      <c r="E15" s="74">
        <v>91.71</v>
      </c>
      <c r="F15" s="74">
        <v>74.400000000000006</v>
      </c>
      <c r="G15" s="74">
        <v>305</v>
      </c>
      <c r="H15" s="74">
        <v>43</v>
      </c>
      <c r="I15" s="74">
        <v>0.28999999999999998</v>
      </c>
      <c r="J15" s="75">
        <v>1.52</v>
      </c>
    </row>
    <row r="16" spans="1:10" x14ac:dyDescent="0.35">
      <c r="A16" s="53" t="s">
        <v>83</v>
      </c>
      <c r="B16" s="19">
        <v>170216</v>
      </c>
      <c r="C16" s="19">
        <v>272537</v>
      </c>
      <c r="D16" s="76">
        <v>18479710233.57</v>
      </c>
      <c r="E16" s="61">
        <v>77.819999999999993</v>
      </c>
      <c r="F16" s="61">
        <v>51.59</v>
      </c>
      <c r="G16" s="61">
        <v>236</v>
      </c>
      <c r="H16" s="61">
        <v>77</v>
      </c>
      <c r="I16" s="61">
        <v>0.6</v>
      </c>
      <c r="J16" s="62">
        <v>1.72</v>
      </c>
    </row>
    <row r="17" spans="1:1" x14ac:dyDescent="0.35">
      <c r="A17" s="1"/>
    </row>
    <row r="18" spans="1:1" x14ac:dyDescent="0.35">
      <c r="A18" s="3"/>
    </row>
  </sheetData>
  <mergeCells count="3">
    <mergeCell ref="F5:F7"/>
    <mergeCell ref="A5:A7"/>
    <mergeCell ref="D5:D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F28"/>
  <sheetViews>
    <sheetView showGridLines="0" workbookViewId="0">
      <selection activeCell="K6" sqref="K6:Z15"/>
    </sheetView>
  </sheetViews>
  <sheetFormatPr defaultColWidth="11.453125" defaultRowHeight="14.5" x14ac:dyDescent="0.35"/>
  <cols>
    <col min="1" max="1" width="32.816406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4" max="24" width="20.7265625" bestFit="1" customWidth="1"/>
    <col min="25" max="25" width="9.6328125" bestFit="1" customWidth="1"/>
    <col min="26" max="26" width="20.7265625" bestFit="1" customWidth="1"/>
  </cols>
  <sheetData>
    <row r="1" spans="1:32" x14ac:dyDescent="0.35">
      <c r="A1" s="15" t="s">
        <v>76</v>
      </c>
    </row>
    <row r="2" spans="1:32" x14ac:dyDescent="0.35">
      <c r="A2" s="16" t="str">
        <f>+'LTV cover pool'!A2</f>
        <v>December 2022</v>
      </c>
    </row>
    <row r="3" spans="1:32" x14ac:dyDescent="0.35">
      <c r="A3" s="15" t="s">
        <v>77</v>
      </c>
    </row>
    <row r="4" spans="1:32" ht="15.5" x14ac:dyDescent="0.35">
      <c r="A4" s="1"/>
      <c r="K4" s="24" t="s">
        <v>111</v>
      </c>
      <c r="L4" s="24" t="s">
        <v>111</v>
      </c>
      <c r="M4" s="24" t="s">
        <v>112</v>
      </c>
      <c r="N4" s="24" t="s">
        <v>112</v>
      </c>
      <c r="O4" s="24" t="s">
        <v>113</v>
      </c>
      <c r="P4" s="24" t="s">
        <v>113</v>
      </c>
      <c r="Q4" s="24" t="s">
        <v>114</v>
      </c>
      <c r="R4" s="24" t="s">
        <v>114</v>
      </c>
      <c r="S4" s="24" t="s">
        <v>115</v>
      </c>
      <c r="T4" s="24" t="s">
        <v>115</v>
      </c>
      <c r="U4" s="24" t="s">
        <v>116</v>
      </c>
      <c r="V4" s="24" t="s">
        <v>116</v>
      </c>
      <c r="W4" s="24" t="s">
        <v>117</v>
      </c>
      <c r="X4" s="24" t="s">
        <v>117</v>
      </c>
      <c r="Y4" s="24" t="s">
        <v>118</v>
      </c>
      <c r="Z4" s="24" t="s">
        <v>118</v>
      </c>
    </row>
    <row r="5" spans="1:32" ht="42" customHeight="1" x14ac:dyDescent="0.35">
      <c r="A5" s="20" t="s">
        <v>110</v>
      </c>
      <c r="B5" s="20" t="s">
        <v>85</v>
      </c>
      <c r="C5" s="20" t="s">
        <v>86</v>
      </c>
      <c r="D5" s="20" t="s">
        <v>78</v>
      </c>
      <c r="E5" s="20" t="s">
        <v>87</v>
      </c>
      <c r="F5" s="20" t="s">
        <v>0</v>
      </c>
      <c r="G5" s="20" t="s">
        <v>120</v>
      </c>
      <c r="H5" s="20" t="s">
        <v>80</v>
      </c>
      <c r="I5" s="20" t="s">
        <v>81</v>
      </c>
      <c r="J5" s="20" t="s">
        <v>82</v>
      </c>
      <c r="K5" s="24" t="s">
        <v>85</v>
      </c>
      <c r="L5" s="24" t="s">
        <v>119</v>
      </c>
      <c r="M5" s="24" t="s">
        <v>85</v>
      </c>
      <c r="N5" s="24" t="s">
        <v>119</v>
      </c>
      <c r="O5" s="24" t="s">
        <v>85</v>
      </c>
      <c r="P5" s="24" t="s">
        <v>119</v>
      </c>
      <c r="Q5" s="24" t="s">
        <v>85</v>
      </c>
      <c r="R5" s="24" t="s">
        <v>119</v>
      </c>
      <c r="S5" s="24" t="s">
        <v>85</v>
      </c>
      <c r="T5" s="24" t="s">
        <v>119</v>
      </c>
      <c r="U5" s="24" t="s">
        <v>85</v>
      </c>
      <c r="V5" s="24" t="s">
        <v>119</v>
      </c>
      <c r="W5" s="24" t="s">
        <v>85</v>
      </c>
      <c r="X5" s="24" t="s">
        <v>119</v>
      </c>
      <c r="Y5" s="24" t="s">
        <v>85</v>
      </c>
      <c r="Z5" s="24" t="s">
        <v>119</v>
      </c>
      <c r="AA5" s="26"/>
      <c r="AB5" s="26"/>
      <c r="AC5" s="26"/>
      <c r="AD5" s="26"/>
      <c r="AE5" s="26"/>
      <c r="AF5" s="26"/>
    </row>
    <row r="6" spans="1:32" s="5" customFormat="1" x14ac:dyDescent="0.35">
      <c r="A6" s="34" t="s">
        <v>104</v>
      </c>
      <c r="B6" s="21">
        <v>3732</v>
      </c>
      <c r="C6" s="21">
        <v>5027</v>
      </c>
      <c r="D6" s="55">
        <v>605999310.37</v>
      </c>
      <c r="E6" s="55">
        <v>79.69</v>
      </c>
      <c r="F6" s="55">
        <v>43.76</v>
      </c>
      <c r="G6" s="55">
        <v>174</v>
      </c>
      <c r="H6" s="55">
        <v>53</v>
      </c>
      <c r="I6" s="55">
        <v>0.88</v>
      </c>
      <c r="J6" s="60">
        <v>2.06</v>
      </c>
      <c r="K6" s="21">
        <v>280</v>
      </c>
      <c r="L6" s="55">
        <v>7953387.2999999998</v>
      </c>
      <c r="M6" s="21">
        <v>387</v>
      </c>
      <c r="N6" s="55">
        <v>28757413.66</v>
      </c>
      <c r="O6" s="21">
        <v>568</v>
      </c>
      <c r="P6" s="55">
        <v>65795777.240000002</v>
      </c>
      <c r="Q6" s="21">
        <v>689</v>
      </c>
      <c r="R6" s="55">
        <v>133210224.43000001</v>
      </c>
      <c r="S6" s="21">
        <v>821</v>
      </c>
      <c r="T6" s="55">
        <v>161395637.94</v>
      </c>
      <c r="U6" s="21">
        <v>725</v>
      </c>
      <c r="V6" s="55">
        <v>167079750.53999999</v>
      </c>
      <c r="W6" s="55">
        <v>192</v>
      </c>
      <c r="X6" s="55">
        <v>30089103.620000001</v>
      </c>
      <c r="Y6" s="55">
        <v>70</v>
      </c>
      <c r="Z6" s="55">
        <v>11718015.640000001</v>
      </c>
    </row>
    <row r="7" spans="1:32" s="5" customFormat="1" x14ac:dyDescent="0.35">
      <c r="A7" s="34" t="s">
        <v>105</v>
      </c>
      <c r="B7" s="21">
        <v>395</v>
      </c>
      <c r="C7" s="21">
        <v>500</v>
      </c>
      <c r="D7" s="55">
        <v>85030281.269999996</v>
      </c>
      <c r="E7" s="55">
        <v>79.239999999999995</v>
      </c>
      <c r="F7" s="55">
        <v>41.73</v>
      </c>
      <c r="G7" s="55">
        <v>157</v>
      </c>
      <c r="H7" s="55">
        <v>46</v>
      </c>
      <c r="I7" s="55">
        <v>1.22</v>
      </c>
      <c r="J7" s="60">
        <v>2.52</v>
      </c>
      <c r="K7" s="21">
        <v>18</v>
      </c>
      <c r="L7" s="55">
        <v>498332.65</v>
      </c>
      <c r="M7" s="21">
        <v>44</v>
      </c>
      <c r="N7" s="55">
        <v>4950969.49</v>
      </c>
      <c r="O7" s="21">
        <v>65</v>
      </c>
      <c r="P7" s="55">
        <v>8676535.9800000004</v>
      </c>
      <c r="Q7" s="21">
        <v>101</v>
      </c>
      <c r="R7" s="55">
        <v>24234288.23</v>
      </c>
      <c r="S7" s="21">
        <v>77</v>
      </c>
      <c r="T7" s="55">
        <v>26487920.68</v>
      </c>
      <c r="U7" s="21">
        <v>62</v>
      </c>
      <c r="V7" s="55">
        <v>16029709.869999999</v>
      </c>
      <c r="W7" s="55">
        <v>23</v>
      </c>
      <c r="X7" s="55">
        <v>3707168.07</v>
      </c>
      <c r="Y7" s="55">
        <v>5</v>
      </c>
      <c r="Z7" s="55">
        <v>445356.3</v>
      </c>
    </row>
    <row r="8" spans="1:32" s="5" customFormat="1" x14ac:dyDescent="0.35">
      <c r="A8" s="34" t="s">
        <v>98</v>
      </c>
      <c r="B8" s="21">
        <v>123</v>
      </c>
      <c r="C8" s="21">
        <v>158</v>
      </c>
      <c r="D8" s="55">
        <v>20320607.73</v>
      </c>
      <c r="E8" s="55">
        <v>73.900000000000006</v>
      </c>
      <c r="F8" s="55">
        <v>38.25</v>
      </c>
      <c r="G8" s="55">
        <v>136</v>
      </c>
      <c r="H8" s="55">
        <v>50</v>
      </c>
      <c r="I8" s="55">
        <v>1.22</v>
      </c>
      <c r="J8" s="60">
        <v>2.6</v>
      </c>
      <c r="K8" s="21">
        <v>11</v>
      </c>
      <c r="L8" s="55">
        <v>307201.28000000003</v>
      </c>
      <c r="M8" s="21">
        <v>15</v>
      </c>
      <c r="N8" s="55">
        <v>1721308.9</v>
      </c>
      <c r="O8" s="21">
        <v>23</v>
      </c>
      <c r="P8" s="55">
        <v>3762392.19</v>
      </c>
      <c r="Q8" s="21">
        <v>32</v>
      </c>
      <c r="R8" s="55">
        <v>4593135.07</v>
      </c>
      <c r="S8" s="21">
        <v>22</v>
      </c>
      <c r="T8" s="55">
        <v>6552254.2300000004</v>
      </c>
      <c r="U8" s="21">
        <v>18</v>
      </c>
      <c r="V8" s="55">
        <v>2753625.05</v>
      </c>
      <c r="W8" s="55">
        <v>1</v>
      </c>
      <c r="X8" s="55">
        <v>103461.87</v>
      </c>
      <c r="Y8" s="55">
        <v>1</v>
      </c>
      <c r="Z8" s="55">
        <v>527229.14</v>
      </c>
    </row>
    <row r="9" spans="1:32" s="5" customFormat="1" x14ac:dyDescent="0.35">
      <c r="A9" s="34" t="s">
        <v>99</v>
      </c>
      <c r="B9" s="21">
        <v>393</v>
      </c>
      <c r="C9" s="21">
        <v>431</v>
      </c>
      <c r="D9" s="55">
        <v>131974576.95</v>
      </c>
      <c r="E9" s="55">
        <v>80.099999999999994</v>
      </c>
      <c r="F9" s="55">
        <v>41.67</v>
      </c>
      <c r="G9" s="55">
        <v>147</v>
      </c>
      <c r="H9" s="55">
        <v>40</v>
      </c>
      <c r="I9" s="55">
        <v>1.18</v>
      </c>
      <c r="J9" s="60">
        <v>2.2799999999999998</v>
      </c>
      <c r="K9" s="21">
        <v>35</v>
      </c>
      <c r="L9" s="55">
        <v>1632504.79</v>
      </c>
      <c r="M9" s="21">
        <v>40</v>
      </c>
      <c r="N9" s="55">
        <v>8245557.3499999996</v>
      </c>
      <c r="O9" s="21">
        <v>68</v>
      </c>
      <c r="P9" s="55">
        <v>11360493.59</v>
      </c>
      <c r="Q9" s="21">
        <v>79</v>
      </c>
      <c r="R9" s="55">
        <v>36826675.07</v>
      </c>
      <c r="S9" s="21">
        <v>87</v>
      </c>
      <c r="T9" s="55">
        <v>33726955.079999998</v>
      </c>
      <c r="U9" s="21">
        <v>83</v>
      </c>
      <c r="V9" s="55">
        <v>40133582.520000003</v>
      </c>
      <c r="W9" s="55">
        <v>1</v>
      </c>
      <c r="X9" s="55">
        <v>48808.55</v>
      </c>
      <c r="Y9" s="55"/>
      <c r="Z9" s="55"/>
    </row>
    <row r="10" spans="1:32" s="5" customFormat="1" x14ac:dyDescent="0.35">
      <c r="A10" s="34" t="s">
        <v>108</v>
      </c>
      <c r="B10" s="21">
        <v>4215</v>
      </c>
      <c r="C10" s="21">
        <v>7156</v>
      </c>
      <c r="D10" s="55">
        <v>436906311.06999999</v>
      </c>
      <c r="E10" s="55">
        <v>74.97</v>
      </c>
      <c r="F10" s="55">
        <v>46.86</v>
      </c>
      <c r="G10" s="55">
        <v>191</v>
      </c>
      <c r="H10" s="55">
        <v>79</v>
      </c>
      <c r="I10" s="55">
        <v>0.92</v>
      </c>
      <c r="J10" s="60">
        <v>2.06</v>
      </c>
      <c r="K10" s="21">
        <v>438</v>
      </c>
      <c r="L10" s="55">
        <v>4941660.79</v>
      </c>
      <c r="M10" s="21">
        <v>476</v>
      </c>
      <c r="N10" s="55">
        <v>17926785.100000001</v>
      </c>
      <c r="O10" s="21">
        <v>635</v>
      </c>
      <c r="P10" s="55">
        <v>43447990.020000003</v>
      </c>
      <c r="Q10" s="21">
        <v>633</v>
      </c>
      <c r="R10" s="55">
        <v>66456480.75</v>
      </c>
      <c r="S10" s="21">
        <v>809</v>
      </c>
      <c r="T10" s="55">
        <v>115406585.51000001</v>
      </c>
      <c r="U10" s="21">
        <v>714</v>
      </c>
      <c r="V10" s="55">
        <v>104288424.09</v>
      </c>
      <c r="W10" s="55">
        <v>391</v>
      </c>
      <c r="X10" s="55">
        <v>67031282.369999997</v>
      </c>
      <c r="Y10" s="55">
        <v>119</v>
      </c>
      <c r="Z10" s="55">
        <v>17407102.440000001</v>
      </c>
    </row>
    <row r="11" spans="1:32" s="5" customFormat="1" x14ac:dyDescent="0.35">
      <c r="A11" s="34" t="s">
        <v>109</v>
      </c>
      <c r="B11" s="21">
        <v>16880</v>
      </c>
      <c r="C11" s="21">
        <v>27362</v>
      </c>
      <c r="D11" s="55">
        <v>1909393740.1500001</v>
      </c>
      <c r="E11" s="55">
        <v>80.44</v>
      </c>
      <c r="F11" s="55">
        <v>46.76</v>
      </c>
      <c r="G11" s="55">
        <v>202</v>
      </c>
      <c r="H11" s="55">
        <v>55</v>
      </c>
      <c r="I11" s="55">
        <v>0.83</v>
      </c>
      <c r="J11" s="60">
        <v>2.0299999999999998</v>
      </c>
      <c r="K11" s="21">
        <v>1220</v>
      </c>
      <c r="L11" s="55">
        <v>19931849.510000002</v>
      </c>
      <c r="M11" s="21">
        <v>1679</v>
      </c>
      <c r="N11" s="55">
        <v>77395137.260000005</v>
      </c>
      <c r="O11" s="21">
        <v>2246</v>
      </c>
      <c r="P11" s="55">
        <v>177196389.93000001</v>
      </c>
      <c r="Q11" s="21">
        <v>3000</v>
      </c>
      <c r="R11" s="55">
        <v>314931591.74000001</v>
      </c>
      <c r="S11" s="21">
        <v>3691</v>
      </c>
      <c r="T11" s="55">
        <v>510845037.26999998</v>
      </c>
      <c r="U11" s="21">
        <v>3150</v>
      </c>
      <c r="V11" s="55">
        <v>486926359.22000003</v>
      </c>
      <c r="W11" s="55">
        <v>1464</v>
      </c>
      <c r="X11" s="55">
        <v>235148782.33000001</v>
      </c>
      <c r="Y11" s="55">
        <v>430</v>
      </c>
      <c r="Z11" s="55">
        <v>87018592.890000001</v>
      </c>
    </row>
    <row r="12" spans="1:32" s="5" customFormat="1" x14ac:dyDescent="0.35">
      <c r="A12" s="34" t="s">
        <v>102</v>
      </c>
      <c r="B12" s="21">
        <v>226</v>
      </c>
      <c r="C12" s="21">
        <v>378</v>
      </c>
      <c r="D12" s="55">
        <v>30559553.699999999</v>
      </c>
      <c r="E12" s="55">
        <v>81.83</v>
      </c>
      <c r="F12" s="55">
        <v>47.14</v>
      </c>
      <c r="G12" s="55">
        <v>221</v>
      </c>
      <c r="H12" s="55">
        <v>63</v>
      </c>
      <c r="I12" s="55">
        <v>0.57999999999999996</v>
      </c>
      <c r="J12" s="60">
        <v>1.8</v>
      </c>
      <c r="K12" s="21">
        <v>14</v>
      </c>
      <c r="L12" s="55">
        <v>338973.56</v>
      </c>
      <c r="M12" s="21">
        <v>23</v>
      </c>
      <c r="N12" s="55">
        <v>1292132.8999999999</v>
      </c>
      <c r="O12" s="21">
        <v>31</v>
      </c>
      <c r="P12" s="55">
        <v>3618536.99</v>
      </c>
      <c r="Q12" s="21">
        <v>43</v>
      </c>
      <c r="R12" s="55">
        <v>6153417.9800000004</v>
      </c>
      <c r="S12" s="21">
        <v>38</v>
      </c>
      <c r="T12" s="55">
        <v>5249033.8600000003</v>
      </c>
      <c r="U12" s="21">
        <v>44</v>
      </c>
      <c r="V12" s="55">
        <v>7611480.0999999996</v>
      </c>
      <c r="W12" s="55">
        <v>23</v>
      </c>
      <c r="X12" s="55">
        <v>3057958.91</v>
      </c>
      <c r="Y12" s="55">
        <v>10</v>
      </c>
      <c r="Z12" s="55">
        <v>3238019.4</v>
      </c>
    </row>
    <row r="13" spans="1:32" s="5" customFormat="1" x14ac:dyDescent="0.35">
      <c r="A13" s="34" t="s">
        <v>106</v>
      </c>
      <c r="B13" s="21">
        <v>39524</v>
      </c>
      <c r="C13" s="21">
        <v>64446</v>
      </c>
      <c r="D13" s="55">
        <v>3992307834.1700001</v>
      </c>
      <c r="E13" s="55">
        <v>74.22</v>
      </c>
      <c r="F13" s="55">
        <v>51.88</v>
      </c>
      <c r="G13" s="55">
        <v>237</v>
      </c>
      <c r="H13" s="55">
        <v>96</v>
      </c>
      <c r="I13" s="55">
        <v>0.53</v>
      </c>
      <c r="J13" s="60">
        <v>1.58</v>
      </c>
      <c r="K13" s="21">
        <v>6457</v>
      </c>
      <c r="L13" s="55">
        <v>76206797.629999995</v>
      </c>
      <c r="M13" s="21">
        <v>5104</v>
      </c>
      <c r="N13" s="55">
        <v>197230927.16</v>
      </c>
      <c r="O13" s="21">
        <v>5056</v>
      </c>
      <c r="P13" s="55">
        <v>342898755.80000001</v>
      </c>
      <c r="Q13" s="21">
        <v>4423</v>
      </c>
      <c r="R13" s="55">
        <v>438684594.56999999</v>
      </c>
      <c r="S13" s="21">
        <v>4633</v>
      </c>
      <c r="T13" s="55">
        <v>597600601.20000005</v>
      </c>
      <c r="U13" s="21">
        <v>5086</v>
      </c>
      <c r="V13" s="55">
        <v>756218523.13</v>
      </c>
      <c r="W13" s="55">
        <v>5292</v>
      </c>
      <c r="X13" s="55">
        <v>906763199.92999995</v>
      </c>
      <c r="Y13" s="55">
        <v>3473</v>
      </c>
      <c r="Z13" s="55">
        <v>676704434.75</v>
      </c>
    </row>
    <row r="14" spans="1:32" s="5" customFormat="1" x14ac:dyDescent="0.35">
      <c r="A14" s="34" t="s">
        <v>107</v>
      </c>
      <c r="B14" s="21">
        <v>104728</v>
      </c>
      <c r="C14" s="21">
        <v>167079</v>
      </c>
      <c r="D14" s="55">
        <v>11267218018.16</v>
      </c>
      <c r="E14" s="55">
        <v>78.61</v>
      </c>
      <c r="F14" s="55">
        <v>53.14</v>
      </c>
      <c r="G14" s="55">
        <v>249</v>
      </c>
      <c r="H14" s="55">
        <v>76</v>
      </c>
      <c r="I14" s="55">
        <v>0.54</v>
      </c>
      <c r="J14" s="60">
        <v>1.67</v>
      </c>
      <c r="K14" s="21">
        <v>12618</v>
      </c>
      <c r="L14" s="55">
        <v>175460866.44999999</v>
      </c>
      <c r="M14" s="21">
        <v>11089</v>
      </c>
      <c r="N14" s="55">
        <v>481483888.69</v>
      </c>
      <c r="O14" s="21">
        <v>11744</v>
      </c>
      <c r="P14" s="55">
        <v>837568398.55999994</v>
      </c>
      <c r="Q14" s="21">
        <v>12370</v>
      </c>
      <c r="R14" s="55">
        <v>1217415257.72</v>
      </c>
      <c r="S14" s="21">
        <v>13401</v>
      </c>
      <c r="T14" s="55">
        <v>1663448006.02</v>
      </c>
      <c r="U14" s="21">
        <v>15468</v>
      </c>
      <c r="V14" s="55">
        <v>2183128466.9299998</v>
      </c>
      <c r="W14" s="55">
        <v>17136</v>
      </c>
      <c r="X14" s="55">
        <v>2663414804.23</v>
      </c>
      <c r="Y14" s="55">
        <v>10902</v>
      </c>
      <c r="Z14" s="55">
        <v>2045298329.5599999</v>
      </c>
    </row>
    <row r="15" spans="1:32" x14ac:dyDescent="0.35">
      <c r="A15" s="18" t="s">
        <v>83</v>
      </c>
      <c r="B15" s="22">
        <v>170216</v>
      </c>
      <c r="C15" s="22">
        <v>272537</v>
      </c>
      <c r="D15" s="61">
        <v>18479710233.57</v>
      </c>
      <c r="E15" s="61">
        <v>77.819999999999993</v>
      </c>
      <c r="F15" s="61">
        <v>51.59</v>
      </c>
      <c r="G15" s="61">
        <v>236</v>
      </c>
      <c r="H15" s="61">
        <v>62</v>
      </c>
      <c r="I15" s="61">
        <v>0.6</v>
      </c>
      <c r="J15" s="62">
        <v>1.72</v>
      </c>
      <c r="K15" s="22">
        <v>21091</v>
      </c>
      <c r="L15" s="61">
        <v>287271573.95999998</v>
      </c>
      <c r="M15" s="22">
        <v>18857</v>
      </c>
      <c r="N15" s="61">
        <v>819004120.50999999</v>
      </c>
      <c r="O15" s="22">
        <v>20436</v>
      </c>
      <c r="P15" s="61">
        <v>1494325270.3</v>
      </c>
      <c r="Q15" s="22">
        <v>21370</v>
      </c>
      <c r="R15" s="61">
        <v>2242505665.5599999</v>
      </c>
      <c r="S15" s="22">
        <v>23579</v>
      </c>
      <c r="T15" s="61">
        <v>3120712031.79</v>
      </c>
      <c r="U15" s="22">
        <v>25350</v>
      </c>
      <c r="V15" s="61">
        <v>3764169921.4499998</v>
      </c>
      <c r="W15" s="61">
        <v>24523</v>
      </c>
      <c r="X15" s="61">
        <v>3909364569.8800001</v>
      </c>
      <c r="Y15" s="61">
        <v>15010</v>
      </c>
      <c r="Z15" s="61">
        <v>2842357080.1199999</v>
      </c>
      <c r="AA15" s="26"/>
      <c r="AB15" s="26"/>
      <c r="AC15" s="26"/>
      <c r="AD15" s="26"/>
      <c r="AE15" s="26"/>
      <c r="AF15" s="26"/>
    </row>
    <row r="16" spans="1:32" x14ac:dyDescent="0.35">
      <c r="A16" s="3"/>
    </row>
    <row r="18" spans="4:4" customFormat="1" x14ac:dyDescent="0.35"/>
    <row r="19" spans="4:4" customFormat="1" x14ac:dyDescent="0.35"/>
    <row r="20" spans="4:4" customFormat="1" x14ac:dyDescent="0.35">
      <c r="D20" s="8"/>
    </row>
    <row r="21" spans="4:4" customFormat="1" x14ac:dyDescent="0.35"/>
    <row r="22" spans="4:4" customFormat="1" x14ac:dyDescent="0.35"/>
    <row r="23" spans="4:4" customFormat="1" x14ac:dyDescent="0.35"/>
    <row r="24" spans="4:4" customFormat="1" x14ac:dyDescent="0.35"/>
    <row r="25" spans="4:4" customFormat="1" x14ac:dyDescent="0.35"/>
    <row r="26" spans="4:4" customFormat="1" x14ac:dyDescent="0.35"/>
    <row r="27" spans="4:4" customFormat="1" x14ac:dyDescent="0.35"/>
    <row r="28" spans="4:4" customFormat="1" x14ac:dyDescent="0.35"/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I26"/>
  <sheetViews>
    <sheetView showGridLines="0" tabSelected="1" topLeftCell="R1" workbookViewId="0">
      <selection activeCell="K6" sqref="K6:V15"/>
    </sheetView>
  </sheetViews>
  <sheetFormatPr defaultColWidth="11.453125" defaultRowHeight="14.5" x14ac:dyDescent="0.35"/>
  <cols>
    <col min="1" max="1" width="32.81640625" style="7" customWidth="1"/>
    <col min="2" max="3" width="21.453125" style="4" customWidth="1"/>
    <col min="4" max="4" width="19.26953125" style="4" bestFit="1" customWidth="1"/>
    <col min="5" max="5" width="17.1796875" style="4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35" width="11.453125" style="26"/>
  </cols>
  <sheetData>
    <row r="1" spans="1:35" x14ac:dyDescent="0.35">
      <c r="A1" s="15" t="s">
        <v>76</v>
      </c>
    </row>
    <row r="2" spans="1:35" x14ac:dyDescent="0.35">
      <c r="A2" s="16" t="str">
        <f>+'LTV cover pool'!A2</f>
        <v>December 2022</v>
      </c>
    </row>
    <row r="3" spans="1:35" x14ac:dyDescent="0.35">
      <c r="A3" s="15" t="s">
        <v>77</v>
      </c>
    </row>
    <row r="4" spans="1:35" ht="15.5" x14ac:dyDescent="0.35">
      <c r="A4" s="1"/>
      <c r="K4" s="24" t="s">
        <v>111</v>
      </c>
      <c r="L4" s="24" t="s">
        <v>111</v>
      </c>
      <c r="M4" s="24" t="s">
        <v>112</v>
      </c>
      <c r="N4" s="24" t="s">
        <v>112</v>
      </c>
      <c r="O4" s="24" t="s">
        <v>113</v>
      </c>
      <c r="P4" s="24" t="s">
        <v>113</v>
      </c>
      <c r="Q4" s="24" t="s">
        <v>114</v>
      </c>
      <c r="R4" s="24" t="s">
        <v>114</v>
      </c>
      <c r="S4" s="24" t="s">
        <v>115</v>
      </c>
      <c r="T4" s="24" t="s">
        <v>115</v>
      </c>
      <c r="U4" s="24" t="s">
        <v>116</v>
      </c>
      <c r="V4" s="24" t="s">
        <v>116</v>
      </c>
    </row>
    <row r="5" spans="1:35" ht="42" customHeight="1" x14ac:dyDescent="0.35">
      <c r="A5" s="20" t="s">
        <v>110</v>
      </c>
      <c r="B5" s="20" t="s">
        <v>85</v>
      </c>
      <c r="C5" s="20" t="s">
        <v>86</v>
      </c>
      <c r="D5" s="20" t="s">
        <v>78</v>
      </c>
      <c r="E5" s="20" t="s">
        <v>87</v>
      </c>
      <c r="F5" s="20" t="s">
        <v>0</v>
      </c>
      <c r="G5" s="20" t="s">
        <v>91</v>
      </c>
      <c r="H5" s="20" t="s">
        <v>80</v>
      </c>
      <c r="I5" s="20" t="s">
        <v>81</v>
      </c>
      <c r="J5" s="20" t="s">
        <v>82</v>
      </c>
      <c r="K5" s="24" t="s">
        <v>85</v>
      </c>
      <c r="L5" s="24" t="s">
        <v>119</v>
      </c>
      <c r="M5" s="24" t="s">
        <v>85</v>
      </c>
      <c r="N5" s="24" t="s">
        <v>119</v>
      </c>
      <c r="O5" s="24" t="s">
        <v>85</v>
      </c>
      <c r="P5" s="24" t="s">
        <v>119</v>
      </c>
      <c r="Q5" s="24" t="s">
        <v>85</v>
      </c>
      <c r="R5" s="24" t="s">
        <v>119</v>
      </c>
      <c r="S5" s="24" t="s">
        <v>85</v>
      </c>
      <c r="T5" s="24" t="s">
        <v>119</v>
      </c>
      <c r="U5" s="24" t="s">
        <v>85</v>
      </c>
      <c r="V5" s="24" t="s">
        <v>119</v>
      </c>
    </row>
    <row r="6" spans="1:35" s="5" customFormat="1" x14ac:dyDescent="0.35">
      <c r="A6" s="34" t="s">
        <v>104</v>
      </c>
      <c r="B6" s="21">
        <v>1910</v>
      </c>
      <c r="C6" s="21">
        <v>2403</v>
      </c>
      <c r="D6" s="55">
        <v>751801184.50999999</v>
      </c>
      <c r="E6" s="55">
        <v>72.599999999999994</v>
      </c>
      <c r="F6" s="55">
        <v>38.86</v>
      </c>
      <c r="G6" s="55">
        <v>121</v>
      </c>
      <c r="H6" s="55">
        <v>55</v>
      </c>
      <c r="I6" s="55">
        <v>1.24</v>
      </c>
      <c r="J6" s="60">
        <v>2.42</v>
      </c>
      <c r="K6" s="21">
        <v>244</v>
      </c>
      <c r="L6" s="55">
        <v>18308032.170000002</v>
      </c>
      <c r="M6" s="21">
        <v>301</v>
      </c>
      <c r="N6" s="55">
        <v>68260493.689999998</v>
      </c>
      <c r="O6" s="21">
        <v>352</v>
      </c>
      <c r="P6" s="55">
        <v>116059951.33</v>
      </c>
      <c r="Q6" s="21">
        <v>384</v>
      </c>
      <c r="R6" s="55">
        <v>152356502.88</v>
      </c>
      <c r="S6" s="21">
        <v>394</v>
      </c>
      <c r="T6" s="55">
        <v>234929008.56</v>
      </c>
      <c r="U6" s="21">
        <v>235</v>
      </c>
      <c r="V6" s="55">
        <v>161887195.88</v>
      </c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s="5" customFormat="1" x14ac:dyDescent="0.35">
      <c r="A7" s="34" t="s">
        <v>105</v>
      </c>
      <c r="B7" s="21">
        <v>393</v>
      </c>
      <c r="C7" s="21">
        <v>505</v>
      </c>
      <c r="D7" s="55">
        <v>100730348.01000001</v>
      </c>
      <c r="E7" s="55">
        <v>81.400000000000006</v>
      </c>
      <c r="F7" s="55">
        <v>39.06</v>
      </c>
      <c r="G7" s="55">
        <v>128</v>
      </c>
      <c r="H7" s="55">
        <v>35</v>
      </c>
      <c r="I7" s="55">
        <v>1.1299999999999999</v>
      </c>
      <c r="J7" s="60">
        <v>2.17</v>
      </c>
      <c r="K7" s="21">
        <v>29</v>
      </c>
      <c r="L7" s="55">
        <v>1017010.88</v>
      </c>
      <c r="M7" s="21">
        <v>49</v>
      </c>
      <c r="N7" s="55">
        <v>4650995.8899999997</v>
      </c>
      <c r="O7" s="21">
        <v>80</v>
      </c>
      <c r="P7" s="55">
        <v>14883868.439999999</v>
      </c>
      <c r="Q7" s="21">
        <v>93</v>
      </c>
      <c r="R7" s="55">
        <v>36707650.060000002</v>
      </c>
      <c r="S7" s="21">
        <v>76</v>
      </c>
      <c r="T7" s="55">
        <v>20487324.690000001</v>
      </c>
      <c r="U7" s="21">
        <v>65</v>
      </c>
      <c r="V7" s="55">
        <v>22970953.27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5" s="5" customFormat="1" x14ac:dyDescent="0.35">
      <c r="A8" s="34" t="s">
        <v>98</v>
      </c>
      <c r="B8" s="21">
        <v>632</v>
      </c>
      <c r="C8" s="21">
        <v>830</v>
      </c>
      <c r="D8" s="55">
        <v>101343214</v>
      </c>
      <c r="E8" s="55">
        <v>73.83</v>
      </c>
      <c r="F8" s="55">
        <v>38.51</v>
      </c>
      <c r="G8" s="55">
        <v>128</v>
      </c>
      <c r="H8" s="55">
        <v>61</v>
      </c>
      <c r="I8" s="55">
        <v>1.32</v>
      </c>
      <c r="J8" s="60">
        <v>2.7</v>
      </c>
      <c r="K8" s="21">
        <v>103</v>
      </c>
      <c r="L8" s="55">
        <v>3205227.54</v>
      </c>
      <c r="M8" s="21">
        <v>128</v>
      </c>
      <c r="N8" s="55">
        <v>8728465.2899999991</v>
      </c>
      <c r="O8" s="21">
        <v>101</v>
      </c>
      <c r="P8" s="55">
        <v>8890296.1400000006</v>
      </c>
      <c r="Q8" s="21">
        <v>128</v>
      </c>
      <c r="R8" s="55">
        <v>24174565.75</v>
      </c>
      <c r="S8" s="21">
        <v>107</v>
      </c>
      <c r="T8" s="55">
        <v>44567303.840000004</v>
      </c>
      <c r="U8" s="21">
        <v>65</v>
      </c>
      <c r="V8" s="55">
        <v>11777355.439999999</v>
      </c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s="5" customFormat="1" x14ac:dyDescent="0.35">
      <c r="A9" s="34" t="s">
        <v>99</v>
      </c>
      <c r="B9" s="21">
        <v>5231</v>
      </c>
      <c r="C9" s="21">
        <v>6723</v>
      </c>
      <c r="D9" s="55">
        <v>1610522451.4100001</v>
      </c>
      <c r="E9" s="55">
        <v>75.94</v>
      </c>
      <c r="F9" s="55">
        <v>37.99</v>
      </c>
      <c r="G9" s="55">
        <v>119</v>
      </c>
      <c r="H9" s="55">
        <v>57</v>
      </c>
      <c r="I9" s="55">
        <v>1.34</v>
      </c>
      <c r="J9" s="60">
        <v>2.5499999999999998</v>
      </c>
      <c r="K9" s="21">
        <v>840</v>
      </c>
      <c r="L9" s="55">
        <v>64098517.859999999</v>
      </c>
      <c r="M9" s="21">
        <v>953</v>
      </c>
      <c r="N9" s="55">
        <v>160272737.34</v>
      </c>
      <c r="O9" s="21">
        <v>898</v>
      </c>
      <c r="P9" s="55">
        <v>252782947.63999999</v>
      </c>
      <c r="Q9" s="21">
        <v>995</v>
      </c>
      <c r="R9" s="55">
        <v>351392729.49000001</v>
      </c>
      <c r="S9" s="21">
        <v>962</v>
      </c>
      <c r="T9" s="55">
        <v>447773799.33999997</v>
      </c>
      <c r="U9" s="21">
        <v>583</v>
      </c>
      <c r="V9" s="55">
        <v>334201719.74000001</v>
      </c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5" s="5" customFormat="1" x14ac:dyDescent="0.35">
      <c r="A10" s="34" t="s">
        <v>108</v>
      </c>
      <c r="B10" s="21">
        <v>8</v>
      </c>
      <c r="C10" s="21">
        <v>14</v>
      </c>
      <c r="D10" s="55">
        <v>1106071.1399999999</v>
      </c>
      <c r="E10" s="55">
        <v>66.72</v>
      </c>
      <c r="F10" s="55">
        <v>29.97</v>
      </c>
      <c r="G10" s="55">
        <v>110</v>
      </c>
      <c r="H10" s="55">
        <v>67</v>
      </c>
      <c r="I10" s="55">
        <v>1.22</v>
      </c>
      <c r="J10" s="60">
        <v>2.52</v>
      </c>
      <c r="K10" s="21">
        <v>1</v>
      </c>
      <c r="L10" s="55">
        <v>14057.27</v>
      </c>
      <c r="M10" s="21">
        <v>2</v>
      </c>
      <c r="N10" s="55">
        <v>139257.85</v>
      </c>
      <c r="O10" s="21">
        <v>3</v>
      </c>
      <c r="P10" s="55">
        <v>472320.37</v>
      </c>
      <c r="Q10" s="21">
        <v>1</v>
      </c>
      <c r="R10" s="55">
        <v>398437.95</v>
      </c>
      <c r="S10" s="21">
        <v>1</v>
      </c>
      <c r="T10" s="55">
        <v>81997.7</v>
      </c>
      <c r="U10" s="21"/>
      <c r="V10" s="5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35" s="5" customFormat="1" x14ac:dyDescent="0.35">
      <c r="A11" s="34" t="s">
        <v>109</v>
      </c>
      <c r="B11" s="21">
        <v>88</v>
      </c>
      <c r="C11" s="21">
        <v>114</v>
      </c>
      <c r="D11" s="55">
        <v>20765797.989999998</v>
      </c>
      <c r="E11" s="55">
        <v>74.150000000000006</v>
      </c>
      <c r="F11" s="55">
        <v>38.71</v>
      </c>
      <c r="G11" s="55">
        <v>145</v>
      </c>
      <c r="H11" s="55">
        <v>62</v>
      </c>
      <c r="I11" s="55">
        <v>1.5</v>
      </c>
      <c r="J11" s="60">
        <v>2.27</v>
      </c>
      <c r="K11" s="21">
        <v>15</v>
      </c>
      <c r="L11" s="55">
        <v>839453.05</v>
      </c>
      <c r="M11" s="21">
        <v>16</v>
      </c>
      <c r="N11" s="55">
        <v>1697945.14</v>
      </c>
      <c r="O11" s="21">
        <v>14</v>
      </c>
      <c r="P11" s="55">
        <v>1987377.93</v>
      </c>
      <c r="Q11" s="21">
        <v>18</v>
      </c>
      <c r="R11" s="55">
        <v>5315257.22</v>
      </c>
      <c r="S11" s="21">
        <v>14</v>
      </c>
      <c r="T11" s="55">
        <v>7757296.2599999998</v>
      </c>
      <c r="U11" s="21">
        <v>11</v>
      </c>
      <c r="V11" s="55">
        <v>3168468.39</v>
      </c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pans="1:35" s="5" customFormat="1" x14ac:dyDescent="0.35">
      <c r="A12" s="34" t="s">
        <v>102</v>
      </c>
      <c r="B12" s="21">
        <v>470</v>
      </c>
      <c r="C12" s="21">
        <v>772</v>
      </c>
      <c r="D12" s="55">
        <v>33641320.350000001</v>
      </c>
      <c r="E12" s="55">
        <v>72.349999999999994</v>
      </c>
      <c r="F12" s="55">
        <v>35.83</v>
      </c>
      <c r="G12" s="55">
        <v>176</v>
      </c>
      <c r="H12" s="55">
        <v>72</v>
      </c>
      <c r="I12" s="55">
        <v>0.63</v>
      </c>
      <c r="J12" s="60">
        <v>1.84</v>
      </c>
      <c r="K12" s="21">
        <v>84</v>
      </c>
      <c r="L12" s="55">
        <v>1410835.62</v>
      </c>
      <c r="M12" s="21">
        <v>106</v>
      </c>
      <c r="N12" s="55">
        <v>7285010.7199999997</v>
      </c>
      <c r="O12" s="21">
        <v>76</v>
      </c>
      <c r="P12" s="55">
        <v>4479985.79</v>
      </c>
      <c r="Q12" s="21">
        <v>73</v>
      </c>
      <c r="R12" s="55">
        <v>6468198.5</v>
      </c>
      <c r="S12" s="21">
        <v>61</v>
      </c>
      <c r="T12" s="55">
        <v>5694461.25</v>
      </c>
      <c r="U12" s="21">
        <v>65</v>
      </c>
      <c r="V12" s="55">
        <v>7856939.4199999999</v>
      </c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35" s="5" customFormat="1" x14ac:dyDescent="0.35">
      <c r="A13" s="34" t="s">
        <v>106</v>
      </c>
      <c r="B13" s="21">
        <v>90</v>
      </c>
      <c r="C13" s="21">
        <v>129</v>
      </c>
      <c r="D13" s="55">
        <v>11653839.880000001</v>
      </c>
      <c r="E13" s="55">
        <v>67.03</v>
      </c>
      <c r="F13" s="55">
        <v>33.6</v>
      </c>
      <c r="G13" s="55">
        <v>162</v>
      </c>
      <c r="H13" s="55">
        <v>76</v>
      </c>
      <c r="I13" s="55">
        <v>0.91</v>
      </c>
      <c r="J13" s="60">
        <v>1.68</v>
      </c>
      <c r="K13" s="21">
        <v>22</v>
      </c>
      <c r="L13" s="55">
        <v>361901.83</v>
      </c>
      <c r="M13" s="21">
        <v>29</v>
      </c>
      <c r="N13" s="55">
        <v>2971800.06</v>
      </c>
      <c r="O13" s="21">
        <v>14</v>
      </c>
      <c r="P13" s="55">
        <v>1656729.34</v>
      </c>
      <c r="Q13" s="21">
        <v>11</v>
      </c>
      <c r="R13" s="55">
        <v>3268188.77</v>
      </c>
      <c r="S13" s="21">
        <v>6</v>
      </c>
      <c r="T13" s="55">
        <v>1024718.9</v>
      </c>
      <c r="U13" s="21">
        <v>8</v>
      </c>
      <c r="V13" s="55">
        <v>2370500.98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1:35" s="5" customFormat="1" x14ac:dyDescent="0.35">
      <c r="A14" s="34" t="s">
        <v>107</v>
      </c>
      <c r="B14" s="21">
        <v>146</v>
      </c>
      <c r="C14" s="21">
        <v>215</v>
      </c>
      <c r="D14" s="55">
        <v>24133707.809999999</v>
      </c>
      <c r="E14" s="55">
        <v>54.9</v>
      </c>
      <c r="F14" s="55">
        <v>29.72</v>
      </c>
      <c r="G14" s="55">
        <v>121</v>
      </c>
      <c r="H14" s="55">
        <v>108</v>
      </c>
      <c r="I14" s="55">
        <v>1.05</v>
      </c>
      <c r="J14" s="60">
        <v>2.0699999999999998</v>
      </c>
      <c r="K14" s="21">
        <v>28</v>
      </c>
      <c r="L14" s="55">
        <v>721363.82</v>
      </c>
      <c r="M14" s="21">
        <v>37</v>
      </c>
      <c r="N14" s="55">
        <v>5609460.3399999999</v>
      </c>
      <c r="O14" s="21">
        <v>40</v>
      </c>
      <c r="P14" s="55">
        <v>7922192.0199999996</v>
      </c>
      <c r="Q14" s="21">
        <v>19</v>
      </c>
      <c r="R14" s="55">
        <v>4298374.5</v>
      </c>
      <c r="S14" s="21">
        <v>16</v>
      </c>
      <c r="T14" s="55">
        <v>4527966.6100000003</v>
      </c>
      <c r="U14" s="21">
        <v>4</v>
      </c>
      <c r="V14" s="55">
        <v>877860.91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5" s="6" customFormat="1" x14ac:dyDescent="0.35">
      <c r="A15" s="18" t="s">
        <v>83</v>
      </c>
      <c r="B15" s="22">
        <v>8968</v>
      </c>
      <c r="C15" s="22">
        <v>11705</v>
      </c>
      <c r="D15" s="61">
        <v>2655697935.0999999</v>
      </c>
      <c r="E15" s="61">
        <v>74.83</v>
      </c>
      <c r="F15" s="61">
        <v>38.18</v>
      </c>
      <c r="G15" s="61">
        <v>121</v>
      </c>
      <c r="H15" s="61">
        <v>65.8888888888889</v>
      </c>
      <c r="I15" s="61">
        <v>1.29</v>
      </c>
      <c r="J15" s="62">
        <v>2.4900000000000002</v>
      </c>
      <c r="K15" s="22">
        <v>1366</v>
      </c>
      <c r="L15" s="61">
        <v>89976400.040000007</v>
      </c>
      <c r="M15" s="22">
        <v>1621</v>
      </c>
      <c r="N15" s="61">
        <v>259616166.31999999</v>
      </c>
      <c r="O15" s="22">
        <v>1578</v>
      </c>
      <c r="P15" s="61">
        <v>409135669</v>
      </c>
      <c r="Q15" s="22">
        <v>1722</v>
      </c>
      <c r="R15" s="61">
        <v>584379905.12</v>
      </c>
      <c r="S15" s="22">
        <v>1637</v>
      </c>
      <c r="T15" s="61">
        <v>766843877.14999998</v>
      </c>
      <c r="U15" s="22">
        <v>1036</v>
      </c>
      <c r="V15" s="61">
        <v>545110994.02999997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</row>
    <row r="16" spans="1:35" x14ac:dyDescent="0.35">
      <c r="A16" s="1"/>
    </row>
    <row r="17" spans="1:22" x14ac:dyDescent="0.35">
      <c r="A17" s="3"/>
    </row>
    <row r="21" spans="1:22" x14ac:dyDescent="0.3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x14ac:dyDescent="0.3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x14ac:dyDescent="0.3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x14ac:dyDescent="0.3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x14ac:dyDescent="0.3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x14ac:dyDescent="0.3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"/>
  <sheetViews>
    <sheetView showGridLines="0" workbookViewId="0">
      <selection activeCell="B14" sqref="B14:J14"/>
    </sheetView>
  </sheetViews>
  <sheetFormatPr defaultColWidth="11.453125" defaultRowHeight="14.5" x14ac:dyDescent="0.35"/>
  <cols>
    <col min="1" max="1" width="18.54296875" style="7" customWidth="1"/>
    <col min="2" max="3" width="21.453125" style="4" customWidth="1"/>
    <col min="4" max="4" width="20.7265625" style="4" bestFit="1" customWidth="1"/>
    <col min="5" max="5" width="22.7265625" style="4" bestFit="1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</cols>
  <sheetData>
    <row r="1" spans="1:10" x14ac:dyDescent="0.35">
      <c r="A1" s="15" t="s">
        <v>76</v>
      </c>
    </row>
    <row r="2" spans="1:10" x14ac:dyDescent="0.35">
      <c r="A2" s="15" t="str">
        <f>+'LTV cover pool'!A2</f>
        <v>December 2022</v>
      </c>
    </row>
    <row r="3" spans="1:10" x14ac:dyDescent="0.35">
      <c r="A3" s="16" t="s">
        <v>77</v>
      </c>
    </row>
    <row r="4" spans="1:10" x14ac:dyDescent="0.35">
      <c r="A4" s="15"/>
    </row>
    <row r="5" spans="1:10" ht="15" customHeight="1" x14ac:dyDescent="0.4">
      <c r="A5" s="69"/>
      <c r="B5" s="39" t="s">
        <v>123</v>
      </c>
      <c r="C5" s="39" t="s">
        <v>125</v>
      </c>
      <c r="D5" s="69" t="s">
        <v>78</v>
      </c>
      <c r="E5" s="39" t="s">
        <v>121</v>
      </c>
      <c r="F5" s="69" t="s">
        <v>0</v>
      </c>
      <c r="G5" s="39" t="s">
        <v>122</v>
      </c>
      <c r="H5" s="39" t="s">
        <v>131</v>
      </c>
      <c r="I5" s="39" t="s">
        <v>132</v>
      </c>
      <c r="J5" s="42" t="s">
        <v>134</v>
      </c>
    </row>
    <row r="6" spans="1:10" ht="15.5" x14ac:dyDescent="0.4">
      <c r="A6" s="70"/>
      <c r="B6" s="40" t="s">
        <v>124</v>
      </c>
      <c r="C6" s="40" t="s">
        <v>126</v>
      </c>
      <c r="D6" s="70"/>
      <c r="E6" s="40" t="s">
        <v>127</v>
      </c>
      <c r="F6" s="70"/>
      <c r="G6" s="40" t="s">
        <v>130</v>
      </c>
      <c r="H6" s="40" t="s">
        <v>129</v>
      </c>
      <c r="I6" s="40" t="s">
        <v>133</v>
      </c>
      <c r="J6" s="43" t="s">
        <v>135</v>
      </c>
    </row>
    <row r="7" spans="1:10" ht="15.5" x14ac:dyDescent="0.4">
      <c r="A7" s="71"/>
      <c r="B7" s="41"/>
      <c r="C7" s="41"/>
      <c r="D7" s="71"/>
      <c r="E7" s="41" t="s">
        <v>128</v>
      </c>
      <c r="F7" s="71"/>
      <c r="G7" s="41" t="s">
        <v>129</v>
      </c>
      <c r="H7" s="41"/>
      <c r="I7" s="41"/>
      <c r="J7" s="44"/>
    </row>
    <row r="8" spans="1:10" x14ac:dyDescent="0.35">
      <c r="A8" s="45" t="s">
        <v>111</v>
      </c>
      <c r="B8" s="72">
        <v>1366</v>
      </c>
      <c r="C8" s="72">
        <v>1894</v>
      </c>
      <c r="D8" s="73">
        <v>89976400.040000007</v>
      </c>
      <c r="E8" s="74">
        <v>39.299999999999997</v>
      </c>
      <c r="F8" s="74">
        <v>7.1</v>
      </c>
      <c r="G8" s="74">
        <v>63</v>
      </c>
      <c r="H8" s="74">
        <v>110</v>
      </c>
      <c r="I8" s="74">
        <v>1.53</v>
      </c>
      <c r="J8" s="75">
        <v>2.76</v>
      </c>
    </row>
    <row r="9" spans="1:10" x14ac:dyDescent="0.35">
      <c r="A9" s="45" t="s">
        <v>112</v>
      </c>
      <c r="B9" s="72">
        <v>1621</v>
      </c>
      <c r="C9" s="72">
        <v>2244</v>
      </c>
      <c r="D9" s="73">
        <v>259616166.31999999</v>
      </c>
      <c r="E9" s="74">
        <v>54.98</v>
      </c>
      <c r="F9" s="74">
        <v>16.010000000000002</v>
      </c>
      <c r="G9" s="74">
        <v>93</v>
      </c>
      <c r="H9" s="74">
        <v>89</v>
      </c>
      <c r="I9" s="74">
        <v>1.32</v>
      </c>
      <c r="J9" s="75">
        <v>2.5</v>
      </c>
    </row>
    <row r="10" spans="1:10" x14ac:dyDescent="0.35">
      <c r="A10" s="45" t="s">
        <v>113</v>
      </c>
      <c r="B10" s="72">
        <v>1578</v>
      </c>
      <c r="C10" s="72">
        <v>2052</v>
      </c>
      <c r="D10" s="73">
        <v>409135669</v>
      </c>
      <c r="E10" s="74">
        <v>65.83</v>
      </c>
      <c r="F10" s="74">
        <v>26.1</v>
      </c>
      <c r="G10" s="74">
        <v>105</v>
      </c>
      <c r="H10" s="74">
        <v>73</v>
      </c>
      <c r="I10" s="74">
        <v>1.44</v>
      </c>
      <c r="J10" s="75">
        <v>2.59</v>
      </c>
    </row>
    <row r="11" spans="1:10" x14ac:dyDescent="0.35">
      <c r="A11" s="45" t="s">
        <v>114</v>
      </c>
      <c r="B11" s="72">
        <v>1722</v>
      </c>
      <c r="C11" s="72">
        <v>2163</v>
      </c>
      <c r="D11" s="73">
        <v>584379905.12</v>
      </c>
      <c r="E11" s="74">
        <v>74.39</v>
      </c>
      <c r="F11" s="74">
        <v>35.57</v>
      </c>
      <c r="G11" s="74">
        <v>122</v>
      </c>
      <c r="H11" s="74">
        <v>56</v>
      </c>
      <c r="I11" s="74">
        <v>1.17</v>
      </c>
      <c r="J11" s="75">
        <v>2.37</v>
      </c>
    </row>
    <row r="12" spans="1:10" x14ac:dyDescent="0.35">
      <c r="A12" s="45" t="s">
        <v>115</v>
      </c>
      <c r="B12" s="72">
        <v>1637</v>
      </c>
      <c r="C12" s="72">
        <v>2020</v>
      </c>
      <c r="D12" s="73">
        <v>766843877.14999998</v>
      </c>
      <c r="E12" s="74">
        <v>82.89</v>
      </c>
      <c r="F12" s="74">
        <v>45.73</v>
      </c>
      <c r="G12" s="74">
        <v>134</v>
      </c>
      <c r="H12" s="74">
        <v>42</v>
      </c>
      <c r="I12" s="74">
        <v>1.27</v>
      </c>
      <c r="J12" s="75">
        <v>2.48</v>
      </c>
    </row>
    <row r="13" spans="1:10" x14ac:dyDescent="0.35">
      <c r="A13" s="45" t="s">
        <v>116</v>
      </c>
      <c r="B13" s="72">
        <f>1036+B14+B15</f>
        <v>10004</v>
      </c>
      <c r="C13" s="72">
        <f>1317+C14+C15</f>
        <v>13022</v>
      </c>
      <c r="D13" s="73">
        <f>545110994.03+D14+D15</f>
        <v>3200808929.1300001</v>
      </c>
      <c r="E13" s="74">
        <v>86.01</v>
      </c>
      <c r="F13" s="74">
        <v>55.07</v>
      </c>
      <c r="G13" s="74">
        <v>136</v>
      </c>
      <c r="H13" s="74">
        <v>41</v>
      </c>
      <c r="I13" s="74">
        <v>1.29</v>
      </c>
      <c r="J13" s="75">
        <v>2.4900000000000002</v>
      </c>
    </row>
    <row r="14" spans="1:10" x14ac:dyDescent="0.35">
      <c r="A14" s="46" t="s">
        <v>83</v>
      </c>
      <c r="B14" s="56">
        <v>8968</v>
      </c>
      <c r="C14" s="56">
        <v>11705</v>
      </c>
      <c r="D14" s="57">
        <v>2655697935.0999999</v>
      </c>
      <c r="E14" s="58">
        <v>74.83</v>
      </c>
      <c r="F14" s="58">
        <v>38.18</v>
      </c>
      <c r="G14" s="58">
        <v>121</v>
      </c>
      <c r="H14" s="58">
        <v>57</v>
      </c>
      <c r="I14" s="58">
        <v>1.29</v>
      </c>
      <c r="J14" s="59">
        <v>2.4900000000000002</v>
      </c>
    </row>
    <row r="16" spans="1:10" x14ac:dyDescent="0.35">
      <c r="A16" s="3"/>
    </row>
  </sheetData>
  <mergeCells count="3">
    <mergeCell ref="D5:D7"/>
    <mergeCell ref="F5:F7"/>
    <mergeCell ref="A5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2"/>
  <sheetViews>
    <sheetView showGridLines="0" topLeftCell="I1" workbookViewId="0">
      <selection activeCell="K6" sqref="K6:Z31"/>
    </sheetView>
  </sheetViews>
  <sheetFormatPr defaultColWidth="11.453125" defaultRowHeight="14.5" x14ac:dyDescent="0.35"/>
  <cols>
    <col min="1" max="1" width="34.26953125" style="7" customWidth="1"/>
    <col min="2" max="2" width="21.453125" style="4" customWidth="1"/>
    <col min="3" max="3" width="18" style="4" bestFit="1" customWidth="1"/>
    <col min="4" max="4" width="19.26953125" style="4" bestFit="1" customWidth="1"/>
    <col min="5" max="5" width="21.453125" style="4" bestFit="1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</cols>
  <sheetData>
    <row r="1" spans="1:26" x14ac:dyDescent="0.35">
      <c r="A1" s="15" t="s">
        <v>76</v>
      </c>
    </row>
    <row r="2" spans="1:26" x14ac:dyDescent="0.35">
      <c r="A2" s="16" t="str">
        <f>+'LTV cover pool'!A2</f>
        <v>December 2022</v>
      </c>
    </row>
    <row r="3" spans="1:26" x14ac:dyDescent="0.35">
      <c r="A3" s="15" t="s">
        <v>77</v>
      </c>
    </row>
    <row r="4" spans="1:26" ht="15.5" x14ac:dyDescent="0.35">
      <c r="A4" s="1"/>
      <c r="K4" s="24" t="s">
        <v>111</v>
      </c>
      <c r="L4" s="24" t="s">
        <v>111</v>
      </c>
      <c r="M4" s="24" t="s">
        <v>112</v>
      </c>
      <c r="N4" s="24" t="s">
        <v>112</v>
      </c>
      <c r="O4" s="24" t="s">
        <v>113</v>
      </c>
      <c r="P4" s="24" t="s">
        <v>113</v>
      </c>
      <c r="Q4" s="24" t="s">
        <v>114</v>
      </c>
      <c r="R4" s="24" t="s">
        <v>114</v>
      </c>
      <c r="S4" s="24" t="s">
        <v>115</v>
      </c>
      <c r="T4" s="24" t="s">
        <v>115</v>
      </c>
      <c r="U4" s="24" t="s">
        <v>116</v>
      </c>
      <c r="V4" s="24" t="s">
        <v>116</v>
      </c>
      <c r="W4" s="24" t="s">
        <v>117</v>
      </c>
      <c r="X4" s="24" t="s">
        <v>117</v>
      </c>
      <c r="Y4" s="24" t="s">
        <v>118</v>
      </c>
      <c r="Z4" s="24" t="s">
        <v>118</v>
      </c>
    </row>
    <row r="5" spans="1:26" ht="31" x14ac:dyDescent="0.35">
      <c r="A5" s="20" t="s">
        <v>84</v>
      </c>
      <c r="B5" s="20" t="s">
        <v>85</v>
      </c>
      <c r="C5" s="20" t="s">
        <v>86</v>
      </c>
      <c r="D5" s="20" t="s">
        <v>78</v>
      </c>
      <c r="E5" s="20" t="s">
        <v>87</v>
      </c>
      <c r="F5" s="20" t="s">
        <v>0</v>
      </c>
      <c r="G5" s="20" t="s">
        <v>79</v>
      </c>
      <c r="H5" s="20" t="s">
        <v>80</v>
      </c>
      <c r="I5" s="20" t="s">
        <v>88</v>
      </c>
      <c r="J5" s="20" t="s">
        <v>89</v>
      </c>
      <c r="K5" s="24" t="s">
        <v>136</v>
      </c>
      <c r="L5" s="24" t="s">
        <v>137</v>
      </c>
      <c r="M5" s="24" t="s">
        <v>138</v>
      </c>
      <c r="N5" s="24" t="s">
        <v>139</v>
      </c>
      <c r="O5" s="24" t="s">
        <v>140</v>
      </c>
      <c r="P5" s="24" t="s">
        <v>141</v>
      </c>
      <c r="Q5" s="24" t="s">
        <v>142</v>
      </c>
      <c r="R5" s="24" t="s">
        <v>143</v>
      </c>
      <c r="S5" s="24" t="s">
        <v>144</v>
      </c>
      <c r="T5" s="24" t="s">
        <v>145</v>
      </c>
      <c r="U5" s="24" t="s">
        <v>146</v>
      </c>
      <c r="V5" s="24" t="s">
        <v>147</v>
      </c>
      <c r="W5" s="24" t="s">
        <v>148</v>
      </c>
      <c r="X5" s="24" t="s">
        <v>149</v>
      </c>
      <c r="Y5" s="24" t="s">
        <v>150</v>
      </c>
      <c r="Z5" s="24" t="s">
        <v>151</v>
      </c>
    </row>
    <row r="6" spans="1:26" x14ac:dyDescent="0.35">
      <c r="A6" s="37" t="s">
        <v>1</v>
      </c>
      <c r="B6" s="64">
        <v>29229</v>
      </c>
      <c r="C6" s="64">
        <v>47224</v>
      </c>
      <c r="D6" s="65">
        <v>357377625.85000002</v>
      </c>
      <c r="E6" s="65">
        <v>26.44</v>
      </c>
      <c r="F6" s="65">
        <v>12.68</v>
      </c>
      <c r="G6" s="65">
        <v>66</v>
      </c>
      <c r="H6" s="65">
        <v>183</v>
      </c>
      <c r="I6" s="65">
        <v>0.93</v>
      </c>
      <c r="J6" s="66">
        <v>1.79</v>
      </c>
      <c r="K6" s="21">
        <v>19236</v>
      </c>
      <c r="L6" s="55">
        <v>177274233.31</v>
      </c>
      <c r="M6" s="21">
        <v>6979</v>
      </c>
      <c r="N6" s="55">
        <v>120912844.77</v>
      </c>
      <c r="O6" s="21">
        <v>2179</v>
      </c>
      <c r="P6" s="55">
        <v>42517661.399999999</v>
      </c>
      <c r="Q6" s="21">
        <v>547</v>
      </c>
      <c r="R6" s="55">
        <v>11057560.449999999</v>
      </c>
      <c r="S6" s="21">
        <v>214</v>
      </c>
      <c r="T6" s="55">
        <v>4205283.38</v>
      </c>
      <c r="U6" s="21">
        <v>50</v>
      </c>
      <c r="V6" s="55">
        <v>939768.13</v>
      </c>
      <c r="W6" s="21">
        <v>17</v>
      </c>
      <c r="X6" s="55">
        <v>342897.14</v>
      </c>
      <c r="Y6" s="21">
        <v>7</v>
      </c>
      <c r="Z6" s="55">
        <v>127377.27</v>
      </c>
    </row>
    <row r="7" spans="1:26" x14ac:dyDescent="0.35">
      <c r="A7" s="37" t="s">
        <v>2</v>
      </c>
      <c r="B7" s="64">
        <v>28825</v>
      </c>
      <c r="C7" s="64">
        <v>44694</v>
      </c>
      <c r="D7" s="65">
        <v>1084821404.22</v>
      </c>
      <c r="E7" s="65">
        <v>50</v>
      </c>
      <c r="F7" s="65">
        <v>29.29</v>
      </c>
      <c r="G7" s="65">
        <v>133</v>
      </c>
      <c r="H7" s="65">
        <v>141</v>
      </c>
      <c r="I7" s="65">
        <v>0.85</v>
      </c>
      <c r="J7" s="66">
        <v>1.85</v>
      </c>
      <c r="K7" s="21">
        <v>2318</v>
      </c>
      <c r="L7" s="55">
        <v>77959674.730000004</v>
      </c>
      <c r="M7" s="21">
        <v>7975</v>
      </c>
      <c r="N7" s="55">
        <v>284461549.91000003</v>
      </c>
      <c r="O7" s="21">
        <v>7744</v>
      </c>
      <c r="P7" s="55">
        <v>290610307.66000003</v>
      </c>
      <c r="Q7" s="21">
        <v>4906</v>
      </c>
      <c r="R7" s="55">
        <v>191982754.59</v>
      </c>
      <c r="S7" s="21">
        <v>2883</v>
      </c>
      <c r="T7" s="55">
        <v>115603305.79000001</v>
      </c>
      <c r="U7" s="21">
        <v>1865</v>
      </c>
      <c r="V7" s="55">
        <v>76892065.140000001</v>
      </c>
      <c r="W7" s="21">
        <v>889</v>
      </c>
      <c r="X7" s="55">
        <v>36926631.5</v>
      </c>
      <c r="Y7" s="21">
        <v>245</v>
      </c>
      <c r="Z7" s="55">
        <v>10385114.9</v>
      </c>
    </row>
    <row r="8" spans="1:26" x14ac:dyDescent="0.35">
      <c r="A8" s="37" t="s">
        <v>3</v>
      </c>
      <c r="B8" s="64">
        <v>28475</v>
      </c>
      <c r="C8" s="64">
        <v>43572</v>
      </c>
      <c r="D8" s="65">
        <v>1773900453.0899999</v>
      </c>
      <c r="E8" s="65">
        <v>65.22</v>
      </c>
      <c r="F8" s="65">
        <v>41.37</v>
      </c>
      <c r="G8" s="65">
        <v>186</v>
      </c>
      <c r="H8" s="65">
        <v>111</v>
      </c>
      <c r="I8" s="65">
        <v>0.75</v>
      </c>
      <c r="J8" s="66">
        <v>1.85</v>
      </c>
      <c r="K8" s="21">
        <v>470</v>
      </c>
      <c r="L8" s="55">
        <v>28285991.309999999</v>
      </c>
      <c r="M8" s="21">
        <v>2829</v>
      </c>
      <c r="N8" s="55">
        <v>171293188.65000001</v>
      </c>
      <c r="O8" s="21">
        <v>5230</v>
      </c>
      <c r="P8" s="55">
        <v>319850867.30000001</v>
      </c>
      <c r="Q8" s="21">
        <v>5814</v>
      </c>
      <c r="R8" s="55">
        <v>360265299.79000002</v>
      </c>
      <c r="S8" s="21">
        <v>5471</v>
      </c>
      <c r="T8" s="55">
        <v>343378804.74000001</v>
      </c>
      <c r="U8" s="21">
        <v>4443</v>
      </c>
      <c r="V8" s="55">
        <v>281529432.43000001</v>
      </c>
      <c r="W8" s="21">
        <v>3042</v>
      </c>
      <c r="X8" s="55">
        <v>193727729.71000001</v>
      </c>
      <c r="Y8" s="21">
        <v>1176</v>
      </c>
      <c r="Z8" s="55">
        <v>75569139.159999996</v>
      </c>
    </row>
    <row r="9" spans="1:26" x14ac:dyDescent="0.35">
      <c r="A9" s="37" t="s">
        <v>4</v>
      </c>
      <c r="B9" s="64">
        <v>23948</v>
      </c>
      <c r="C9" s="64">
        <v>37121</v>
      </c>
      <c r="D9" s="65">
        <v>2086836151.8</v>
      </c>
      <c r="E9" s="65">
        <v>72.56</v>
      </c>
      <c r="F9" s="65">
        <v>48.49</v>
      </c>
      <c r="G9" s="65">
        <v>219</v>
      </c>
      <c r="H9" s="65">
        <v>95</v>
      </c>
      <c r="I9" s="65">
        <v>0.66</v>
      </c>
      <c r="J9" s="66">
        <v>1.82</v>
      </c>
      <c r="K9" s="21">
        <v>149</v>
      </c>
      <c r="L9" s="55">
        <v>12753018.039999999</v>
      </c>
      <c r="M9" s="21">
        <v>1098</v>
      </c>
      <c r="N9" s="55">
        <v>94253978.219999999</v>
      </c>
      <c r="O9" s="21">
        <v>2632</v>
      </c>
      <c r="P9" s="55">
        <v>227078853.91</v>
      </c>
      <c r="Q9" s="21">
        <v>3946</v>
      </c>
      <c r="R9" s="55">
        <v>341126070.55000001</v>
      </c>
      <c r="S9" s="21">
        <v>4697</v>
      </c>
      <c r="T9" s="55">
        <v>408546246.74000001</v>
      </c>
      <c r="U9" s="21">
        <v>5003</v>
      </c>
      <c r="V9" s="55">
        <v>437079871.95999998</v>
      </c>
      <c r="W9" s="21">
        <v>4328</v>
      </c>
      <c r="X9" s="55">
        <v>379969113.98000002</v>
      </c>
      <c r="Y9" s="21">
        <v>2095</v>
      </c>
      <c r="Z9" s="55">
        <v>186028998.40000001</v>
      </c>
    </row>
    <row r="10" spans="1:26" x14ac:dyDescent="0.35">
      <c r="A10" s="37" t="s">
        <v>5</v>
      </c>
      <c r="B10" s="64">
        <v>17996</v>
      </c>
      <c r="C10" s="64">
        <v>28571</v>
      </c>
      <c r="D10" s="65">
        <v>2014064822.97</v>
      </c>
      <c r="E10" s="65">
        <v>76.099999999999994</v>
      </c>
      <c r="F10" s="65">
        <v>52.4</v>
      </c>
      <c r="G10" s="65">
        <v>237</v>
      </c>
      <c r="H10" s="65">
        <v>88</v>
      </c>
      <c r="I10" s="65">
        <v>0.62</v>
      </c>
      <c r="J10" s="66">
        <v>1.77</v>
      </c>
      <c r="K10" s="21">
        <v>81</v>
      </c>
      <c r="L10" s="55">
        <v>9065378.3100000005</v>
      </c>
      <c r="M10" s="21">
        <v>511</v>
      </c>
      <c r="N10" s="55">
        <v>56832742.719999999</v>
      </c>
      <c r="O10" s="21">
        <v>1363</v>
      </c>
      <c r="P10" s="55">
        <v>151495043.47</v>
      </c>
      <c r="Q10" s="21">
        <v>2434</v>
      </c>
      <c r="R10" s="55">
        <v>271178643.73000002</v>
      </c>
      <c r="S10" s="21">
        <v>3230</v>
      </c>
      <c r="T10" s="55">
        <v>361586609.45999998</v>
      </c>
      <c r="U10" s="21">
        <v>3851</v>
      </c>
      <c r="V10" s="55">
        <v>431103420.62</v>
      </c>
      <c r="W10" s="21">
        <v>4119</v>
      </c>
      <c r="X10" s="55">
        <v>461978106.94</v>
      </c>
      <c r="Y10" s="21">
        <v>2407</v>
      </c>
      <c r="Z10" s="55">
        <v>270824877.72000003</v>
      </c>
    </row>
    <row r="11" spans="1:26" x14ac:dyDescent="0.35">
      <c r="A11" s="37" t="s">
        <v>6</v>
      </c>
      <c r="B11" s="64">
        <v>13064</v>
      </c>
      <c r="C11" s="64">
        <v>21194</v>
      </c>
      <c r="D11" s="65">
        <v>1788530196.4200001</v>
      </c>
      <c r="E11" s="65">
        <v>79.19</v>
      </c>
      <c r="F11" s="65">
        <v>54.06</v>
      </c>
      <c r="G11" s="65">
        <v>249</v>
      </c>
      <c r="H11" s="65">
        <v>78</v>
      </c>
      <c r="I11" s="65">
        <v>0.56999999999999995</v>
      </c>
      <c r="J11" s="66">
        <v>1.74</v>
      </c>
      <c r="K11" s="21">
        <v>50</v>
      </c>
      <c r="L11" s="55">
        <v>6807729.8899999997</v>
      </c>
      <c r="M11" s="21">
        <v>338</v>
      </c>
      <c r="N11" s="55">
        <v>46162222.25</v>
      </c>
      <c r="O11" s="21">
        <v>774</v>
      </c>
      <c r="P11" s="55">
        <v>105751782.81</v>
      </c>
      <c r="Q11" s="21">
        <v>1497</v>
      </c>
      <c r="R11" s="55">
        <v>204761246.91</v>
      </c>
      <c r="S11" s="21">
        <v>2281</v>
      </c>
      <c r="T11" s="55">
        <v>312407657.37</v>
      </c>
      <c r="U11" s="21">
        <v>2860</v>
      </c>
      <c r="V11" s="55">
        <v>391996111.82999998</v>
      </c>
      <c r="W11" s="21">
        <v>3168</v>
      </c>
      <c r="X11" s="55">
        <v>433812985.56</v>
      </c>
      <c r="Y11" s="21">
        <v>2096</v>
      </c>
      <c r="Z11" s="55">
        <v>286830459.80000001</v>
      </c>
    </row>
    <row r="12" spans="1:26" x14ac:dyDescent="0.35">
      <c r="A12" s="37" t="s">
        <v>7</v>
      </c>
      <c r="B12" s="64">
        <v>8853</v>
      </c>
      <c r="C12" s="64">
        <v>14666</v>
      </c>
      <c r="D12" s="65">
        <v>1433062807.5599999</v>
      </c>
      <c r="E12" s="65">
        <v>80.45</v>
      </c>
      <c r="F12" s="65">
        <v>54.74</v>
      </c>
      <c r="G12" s="65">
        <v>254</v>
      </c>
      <c r="H12" s="65">
        <v>73</v>
      </c>
      <c r="I12" s="65">
        <v>0.56999999999999995</v>
      </c>
      <c r="J12" s="66">
        <v>1.71</v>
      </c>
      <c r="K12" s="21">
        <v>29</v>
      </c>
      <c r="L12" s="55">
        <v>4650114.62</v>
      </c>
      <c r="M12" s="21">
        <v>192</v>
      </c>
      <c r="N12" s="55">
        <v>30884831.800000001</v>
      </c>
      <c r="O12" s="21">
        <v>503</v>
      </c>
      <c r="P12" s="55">
        <v>81263449.359999999</v>
      </c>
      <c r="Q12" s="21">
        <v>941</v>
      </c>
      <c r="R12" s="55">
        <v>152246051.00999999</v>
      </c>
      <c r="S12" s="21">
        <v>1496</v>
      </c>
      <c r="T12" s="55">
        <v>242339287.58000001</v>
      </c>
      <c r="U12" s="21">
        <v>2051</v>
      </c>
      <c r="V12" s="55">
        <v>331715296.38</v>
      </c>
      <c r="W12" s="21">
        <v>2201</v>
      </c>
      <c r="X12" s="55">
        <v>356874100.48000002</v>
      </c>
      <c r="Y12" s="21">
        <v>1440</v>
      </c>
      <c r="Z12" s="55">
        <v>233089676.33000001</v>
      </c>
    </row>
    <row r="13" spans="1:26" x14ac:dyDescent="0.35">
      <c r="A13" s="37" t="s">
        <v>8</v>
      </c>
      <c r="B13" s="64">
        <v>6415</v>
      </c>
      <c r="C13" s="64">
        <v>10748</v>
      </c>
      <c r="D13" s="65">
        <v>1198991261.55</v>
      </c>
      <c r="E13" s="65">
        <v>82.28</v>
      </c>
      <c r="F13" s="65">
        <v>55.6</v>
      </c>
      <c r="G13" s="65">
        <v>257</v>
      </c>
      <c r="H13" s="65">
        <v>64</v>
      </c>
      <c r="I13" s="65">
        <v>0.56000000000000005</v>
      </c>
      <c r="J13" s="66">
        <v>1.71</v>
      </c>
      <c r="K13" s="21">
        <v>24</v>
      </c>
      <c r="L13" s="55">
        <v>4438815.05</v>
      </c>
      <c r="M13" s="21">
        <v>101</v>
      </c>
      <c r="N13" s="55">
        <v>18919291.620000001</v>
      </c>
      <c r="O13" s="21">
        <v>343</v>
      </c>
      <c r="P13" s="55">
        <v>64034462.68</v>
      </c>
      <c r="Q13" s="21">
        <v>640</v>
      </c>
      <c r="R13" s="55">
        <v>119653098.33</v>
      </c>
      <c r="S13" s="21">
        <v>1135</v>
      </c>
      <c r="T13" s="55">
        <v>211667228.06999999</v>
      </c>
      <c r="U13" s="21">
        <v>1368</v>
      </c>
      <c r="V13" s="55">
        <v>256144828.66</v>
      </c>
      <c r="W13" s="21">
        <v>1586</v>
      </c>
      <c r="X13" s="55">
        <v>296601629.73000002</v>
      </c>
      <c r="Y13" s="21">
        <v>1218</v>
      </c>
      <c r="Z13" s="55">
        <v>227531907.41</v>
      </c>
    </row>
    <row r="14" spans="1:26" x14ac:dyDescent="0.35">
      <c r="A14" s="37" t="s">
        <v>9</v>
      </c>
      <c r="B14" s="64">
        <v>4298</v>
      </c>
      <c r="C14" s="64">
        <v>7227</v>
      </c>
      <c r="D14" s="65">
        <v>911178331.83000004</v>
      </c>
      <c r="E14" s="65">
        <v>84.58</v>
      </c>
      <c r="F14" s="65">
        <v>56.21</v>
      </c>
      <c r="G14" s="65">
        <v>259</v>
      </c>
      <c r="H14" s="65">
        <v>63</v>
      </c>
      <c r="I14" s="65">
        <v>0.56999999999999995</v>
      </c>
      <c r="J14" s="66">
        <v>1.72</v>
      </c>
      <c r="K14" s="21">
        <v>16</v>
      </c>
      <c r="L14" s="55">
        <v>3342386.13</v>
      </c>
      <c r="M14" s="21">
        <v>74</v>
      </c>
      <c r="N14" s="55">
        <v>15713201.35</v>
      </c>
      <c r="O14" s="21">
        <v>206</v>
      </c>
      <c r="P14" s="55">
        <v>43688895.100000001</v>
      </c>
      <c r="Q14" s="21">
        <v>439</v>
      </c>
      <c r="R14" s="55">
        <v>92759474.980000004</v>
      </c>
      <c r="S14" s="21">
        <v>627</v>
      </c>
      <c r="T14" s="55">
        <v>132718013.22</v>
      </c>
      <c r="U14" s="21">
        <v>978</v>
      </c>
      <c r="V14" s="55">
        <v>207473959.65000001</v>
      </c>
      <c r="W14" s="21">
        <v>1121</v>
      </c>
      <c r="X14" s="55">
        <v>237630494.97</v>
      </c>
      <c r="Y14" s="21">
        <v>837</v>
      </c>
      <c r="Z14" s="55">
        <v>177851906.43000001</v>
      </c>
    </row>
    <row r="15" spans="1:26" x14ac:dyDescent="0.35">
      <c r="A15" s="37" t="s">
        <v>10</v>
      </c>
      <c r="B15" s="64">
        <v>3432</v>
      </c>
      <c r="C15" s="64">
        <v>5731</v>
      </c>
      <c r="D15" s="65">
        <v>812929169.85000002</v>
      </c>
      <c r="E15" s="65">
        <v>84.01</v>
      </c>
      <c r="F15" s="65">
        <v>56.46</v>
      </c>
      <c r="G15" s="65">
        <v>260</v>
      </c>
      <c r="H15" s="65">
        <v>58</v>
      </c>
      <c r="I15" s="65">
        <v>0.55000000000000004</v>
      </c>
      <c r="J15" s="66">
        <v>1.71</v>
      </c>
      <c r="K15" s="21">
        <v>11</v>
      </c>
      <c r="L15" s="55">
        <v>2574527.46</v>
      </c>
      <c r="M15" s="21">
        <v>45</v>
      </c>
      <c r="N15" s="55">
        <v>10661016.609999999</v>
      </c>
      <c r="O15" s="21">
        <v>152</v>
      </c>
      <c r="P15" s="55">
        <v>35997845.289999999</v>
      </c>
      <c r="Q15" s="21">
        <v>318</v>
      </c>
      <c r="R15" s="55">
        <v>75630013.950000003</v>
      </c>
      <c r="S15" s="21">
        <v>554</v>
      </c>
      <c r="T15" s="55">
        <v>131134417.20999999</v>
      </c>
      <c r="U15" s="21">
        <v>788</v>
      </c>
      <c r="V15" s="55">
        <v>186505564.84999999</v>
      </c>
      <c r="W15" s="21">
        <v>909</v>
      </c>
      <c r="X15" s="55">
        <v>215471291.86000001</v>
      </c>
      <c r="Y15" s="21">
        <v>655</v>
      </c>
      <c r="Z15" s="55">
        <v>154954492.62</v>
      </c>
    </row>
    <row r="16" spans="1:26" x14ac:dyDescent="0.35">
      <c r="A16" s="37" t="s">
        <v>11</v>
      </c>
      <c r="B16" s="64">
        <v>2372</v>
      </c>
      <c r="C16" s="64">
        <v>4066</v>
      </c>
      <c r="D16" s="65">
        <v>621088989.38</v>
      </c>
      <c r="E16" s="65">
        <v>84.41</v>
      </c>
      <c r="F16" s="65">
        <v>56.12</v>
      </c>
      <c r="G16" s="65">
        <v>259</v>
      </c>
      <c r="H16" s="65">
        <v>55</v>
      </c>
      <c r="I16" s="65">
        <v>0.54</v>
      </c>
      <c r="J16" s="66">
        <v>1.72</v>
      </c>
      <c r="K16" s="21">
        <v>8</v>
      </c>
      <c r="L16" s="55">
        <v>2065830.73</v>
      </c>
      <c r="M16" s="21">
        <v>44</v>
      </c>
      <c r="N16" s="55">
        <v>11469441.4</v>
      </c>
      <c r="O16" s="21">
        <v>126</v>
      </c>
      <c r="P16" s="55">
        <v>32972983.710000001</v>
      </c>
      <c r="Q16" s="21">
        <v>237</v>
      </c>
      <c r="R16" s="55">
        <v>62221183.960000001</v>
      </c>
      <c r="S16" s="21">
        <v>380</v>
      </c>
      <c r="T16" s="55">
        <v>99328333.709999993</v>
      </c>
      <c r="U16" s="21">
        <v>485</v>
      </c>
      <c r="V16" s="55">
        <v>126778008.87</v>
      </c>
      <c r="W16" s="21">
        <v>577</v>
      </c>
      <c r="X16" s="55">
        <v>151337931.31999999</v>
      </c>
      <c r="Y16" s="21">
        <v>515</v>
      </c>
      <c r="Z16" s="55">
        <v>134915275.68000001</v>
      </c>
    </row>
    <row r="17" spans="1:26" x14ac:dyDescent="0.35">
      <c r="A17" s="37" t="s">
        <v>12</v>
      </c>
      <c r="B17" s="64">
        <v>2053</v>
      </c>
      <c r="C17" s="64">
        <v>3468</v>
      </c>
      <c r="D17" s="65">
        <v>589525798.50999999</v>
      </c>
      <c r="E17" s="65">
        <v>85.18</v>
      </c>
      <c r="F17" s="65">
        <v>56.01</v>
      </c>
      <c r="G17" s="65">
        <v>260</v>
      </c>
      <c r="H17" s="65">
        <v>51</v>
      </c>
      <c r="I17" s="65">
        <v>0.54</v>
      </c>
      <c r="J17" s="66">
        <v>1.65</v>
      </c>
      <c r="K17" s="21">
        <v>6</v>
      </c>
      <c r="L17" s="55">
        <v>1745217.39</v>
      </c>
      <c r="M17" s="21">
        <v>30</v>
      </c>
      <c r="N17" s="55">
        <v>8623715.3300000001</v>
      </c>
      <c r="O17" s="21">
        <v>107</v>
      </c>
      <c r="P17" s="55">
        <v>30757928.149999999</v>
      </c>
      <c r="Q17" s="21">
        <v>216</v>
      </c>
      <c r="R17" s="55">
        <v>61847679.07</v>
      </c>
      <c r="S17" s="21">
        <v>330</v>
      </c>
      <c r="T17" s="55">
        <v>94856944.219999999</v>
      </c>
      <c r="U17" s="21">
        <v>425</v>
      </c>
      <c r="V17" s="55">
        <v>122066033.09999999</v>
      </c>
      <c r="W17" s="21">
        <v>520</v>
      </c>
      <c r="X17" s="55">
        <v>149373540.05000001</v>
      </c>
      <c r="Y17" s="21">
        <v>419</v>
      </c>
      <c r="Z17" s="55">
        <v>120254741.2</v>
      </c>
    </row>
    <row r="18" spans="1:26" x14ac:dyDescent="0.35">
      <c r="A18" s="37" t="s">
        <v>13</v>
      </c>
      <c r="B18" s="64">
        <v>1461</v>
      </c>
      <c r="C18" s="64">
        <v>2470</v>
      </c>
      <c r="D18" s="65">
        <v>455704633.01999998</v>
      </c>
      <c r="E18" s="65">
        <v>85.78</v>
      </c>
      <c r="F18" s="65">
        <v>56.45</v>
      </c>
      <c r="G18" s="65">
        <v>261</v>
      </c>
      <c r="H18" s="65">
        <v>49</v>
      </c>
      <c r="I18" s="65">
        <v>0.59</v>
      </c>
      <c r="J18" s="66">
        <v>1.71</v>
      </c>
      <c r="K18" s="21">
        <v>7</v>
      </c>
      <c r="L18" s="55">
        <v>2191789.65</v>
      </c>
      <c r="M18" s="21">
        <v>20</v>
      </c>
      <c r="N18" s="55">
        <v>6192486.9800000004</v>
      </c>
      <c r="O18" s="21">
        <v>77</v>
      </c>
      <c r="P18" s="55">
        <v>24046299.010000002</v>
      </c>
      <c r="Q18" s="21">
        <v>130</v>
      </c>
      <c r="R18" s="55">
        <v>40562782.68</v>
      </c>
      <c r="S18" s="21">
        <v>263</v>
      </c>
      <c r="T18" s="55">
        <v>81920228.390000001</v>
      </c>
      <c r="U18" s="21">
        <v>292</v>
      </c>
      <c r="V18" s="55">
        <v>91002881.890000001</v>
      </c>
      <c r="W18" s="21">
        <v>348</v>
      </c>
      <c r="X18" s="55">
        <v>108739174.90000001</v>
      </c>
      <c r="Y18" s="21">
        <v>324</v>
      </c>
      <c r="Z18" s="55">
        <v>101048989.52</v>
      </c>
    </row>
    <row r="19" spans="1:26" x14ac:dyDescent="0.35">
      <c r="A19" s="37" t="s">
        <v>14</v>
      </c>
      <c r="B19" s="64">
        <v>1211</v>
      </c>
      <c r="C19" s="64">
        <v>1973</v>
      </c>
      <c r="D19" s="65">
        <v>408385161.66000003</v>
      </c>
      <c r="E19" s="65">
        <v>86.22</v>
      </c>
      <c r="F19" s="65">
        <v>56.31</v>
      </c>
      <c r="G19" s="65">
        <v>262</v>
      </c>
      <c r="H19" s="65">
        <v>48</v>
      </c>
      <c r="I19" s="65">
        <v>0.53</v>
      </c>
      <c r="J19" s="66">
        <v>1.64</v>
      </c>
      <c r="K19" s="63">
        <v>4</v>
      </c>
      <c r="L19" s="63">
        <v>1344730.8</v>
      </c>
      <c r="M19" s="21">
        <v>20</v>
      </c>
      <c r="N19" s="55">
        <v>6820129.4900000002</v>
      </c>
      <c r="O19" s="21">
        <v>56</v>
      </c>
      <c r="P19" s="55">
        <v>18869458.780000001</v>
      </c>
      <c r="Q19" s="21">
        <v>117</v>
      </c>
      <c r="R19" s="55">
        <v>39316426.619999997</v>
      </c>
      <c r="S19" s="21">
        <v>208</v>
      </c>
      <c r="T19" s="55">
        <v>70310797.959999993</v>
      </c>
      <c r="U19" s="21">
        <v>257</v>
      </c>
      <c r="V19" s="55">
        <v>86646671.180000007</v>
      </c>
      <c r="W19" s="21">
        <v>298</v>
      </c>
      <c r="X19" s="55">
        <v>100354041.59999999</v>
      </c>
      <c r="Y19" s="21">
        <v>251</v>
      </c>
      <c r="Z19" s="55">
        <v>84722905.230000004</v>
      </c>
    </row>
    <row r="20" spans="1:26" x14ac:dyDescent="0.35">
      <c r="A20" s="37" t="s">
        <v>15</v>
      </c>
      <c r="B20" s="64">
        <v>967</v>
      </c>
      <c r="C20" s="64">
        <v>1590</v>
      </c>
      <c r="D20" s="65">
        <v>350097442.19</v>
      </c>
      <c r="E20" s="65">
        <v>86.46</v>
      </c>
      <c r="F20" s="65">
        <v>56.27</v>
      </c>
      <c r="G20" s="65">
        <v>259</v>
      </c>
      <c r="H20" s="65">
        <v>49</v>
      </c>
      <c r="I20" s="65">
        <v>0.56000000000000005</v>
      </c>
      <c r="J20" s="66">
        <v>1.63</v>
      </c>
      <c r="K20" s="21">
        <v>5</v>
      </c>
      <c r="L20" s="55">
        <v>1802098.42</v>
      </c>
      <c r="M20" s="21">
        <v>15</v>
      </c>
      <c r="N20" s="55">
        <v>5409210.0199999996</v>
      </c>
      <c r="O20" s="21">
        <v>47</v>
      </c>
      <c r="P20" s="55">
        <v>17048959.239999998</v>
      </c>
      <c r="Q20" s="21">
        <v>89</v>
      </c>
      <c r="R20" s="55">
        <v>32268315.84</v>
      </c>
      <c r="S20" s="21">
        <v>157</v>
      </c>
      <c r="T20" s="55">
        <v>56820164.840000004</v>
      </c>
      <c r="U20" s="21">
        <v>226</v>
      </c>
      <c r="V20" s="55">
        <v>81690332.459999993</v>
      </c>
      <c r="W20" s="21">
        <v>216</v>
      </c>
      <c r="X20" s="55">
        <v>78199578.280000001</v>
      </c>
      <c r="Y20" s="21">
        <v>212</v>
      </c>
      <c r="Z20" s="55">
        <v>76858783.090000004</v>
      </c>
    </row>
    <row r="21" spans="1:26" x14ac:dyDescent="0.35">
      <c r="A21" s="37" t="s">
        <v>16</v>
      </c>
      <c r="B21" s="64">
        <v>811</v>
      </c>
      <c r="C21" s="64">
        <v>1347</v>
      </c>
      <c r="D21" s="65">
        <v>313863657.57999998</v>
      </c>
      <c r="E21" s="65">
        <v>86.9</v>
      </c>
      <c r="F21" s="65">
        <v>55.91</v>
      </c>
      <c r="G21" s="65">
        <v>260</v>
      </c>
      <c r="H21" s="65">
        <v>46</v>
      </c>
      <c r="I21" s="65">
        <v>0.54</v>
      </c>
      <c r="J21" s="66">
        <v>1.69</v>
      </c>
      <c r="K21" s="21">
        <v>1</v>
      </c>
      <c r="L21" s="55">
        <v>396929.86</v>
      </c>
      <c r="M21" s="21">
        <v>19</v>
      </c>
      <c r="N21" s="55">
        <v>7347936.0700000003</v>
      </c>
      <c r="O21" s="21">
        <v>41</v>
      </c>
      <c r="P21" s="55">
        <v>15839020.84</v>
      </c>
      <c r="Q21" s="21">
        <v>74</v>
      </c>
      <c r="R21" s="55">
        <v>28629474.23</v>
      </c>
      <c r="S21" s="21">
        <v>136</v>
      </c>
      <c r="T21" s="55">
        <v>52599109.880000003</v>
      </c>
      <c r="U21" s="21">
        <v>192</v>
      </c>
      <c r="V21" s="55">
        <v>74482187.870000005</v>
      </c>
      <c r="W21" s="21">
        <v>181</v>
      </c>
      <c r="X21" s="55">
        <v>69966241.519999996</v>
      </c>
      <c r="Y21" s="21">
        <v>167</v>
      </c>
      <c r="Z21" s="55">
        <v>64602757.310000002</v>
      </c>
    </row>
    <row r="22" spans="1:26" x14ac:dyDescent="0.35">
      <c r="A22" s="37" t="s">
        <v>17</v>
      </c>
      <c r="B22" s="64">
        <v>619</v>
      </c>
      <c r="C22" s="64">
        <v>1019</v>
      </c>
      <c r="D22" s="65">
        <v>255305353.61000001</v>
      </c>
      <c r="E22" s="65">
        <v>85.15</v>
      </c>
      <c r="F22" s="65">
        <v>54.5</v>
      </c>
      <c r="G22" s="65">
        <v>250</v>
      </c>
      <c r="H22" s="65">
        <v>50</v>
      </c>
      <c r="I22" s="65">
        <v>0.62</v>
      </c>
      <c r="J22" s="66">
        <v>1.7</v>
      </c>
      <c r="K22" s="21">
        <v>3</v>
      </c>
      <c r="L22" s="55">
        <v>1234273.93</v>
      </c>
      <c r="M22" s="21">
        <v>11</v>
      </c>
      <c r="N22" s="55">
        <v>4547403.01</v>
      </c>
      <c r="O22" s="21">
        <v>39</v>
      </c>
      <c r="P22" s="55">
        <v>16131873.789999999</v>
      </c>
      <c r="Q22" s="21">
        <v>70</v>
      </c>
      <c r="R22" s="55">
        <v>28882432.239999998</v>
      </c>
      <c r="S22" s="21">
        <v>117</v>
      </c>
      <c r="T22" s="55">
        <v>48110755.32</v>
      </c>
      <c r="U22" s="21">
        <v>126</v>
      </c>
      <c r="V22" s="55">
        <v>52016923.090000004</v>
      </c>
      <c r="W22" s="21">
        <v>128</v>
      </c>
      <c r="X22" s="55">
        <v>52759825.369999997</v>
      </c>
      <c r="Y22" s="21">
        <v>125</v>
      </c>
      <c r="Z22" s="55">
        <v>51621866.859999999</v>
      </c>
    </row>
    <row r="23" spans="1:26" x14ac:dyDescent="0.35">
      <c r="A23" s="37" t="s">
        <v>18</v>
      </c>
      <c r="B23" s="64">
        <v>566</v>
      </c>
      <c r="C23" s="64">
        <v>912</v>
      </c>
      <c r="D23" s="65">
        <v>247417462.55000001</v>
      </c>
      <c r="E23" s="65">
        <v>85.17</v>
      </c>
      <c r="F23" s="65">
        <v>54.49</v>
      </c>
      <c r="G23" s="65">
        <v>248</v>
      </c>
      <c r="H23" s="65">
        <v>47</v>
      </c>
      <c r="I23" s="65">
        <v>0.61</v>
      </c>
      <c r="J23" s="66">
        <v>1.75</v>
      </c>
      <c r="K23" s="63">
        <v>4</v>
      </c>
      <c r="L23" s="63">
        <v>1749525.86</v>
      </c>
      <c r="M23" s="21">
        <v>18</v>
      </c>
      <c r="N23" s="55">
        <v>7855688.2599999998</v>
      </c>
      <c r="O23" s="21">
        <v>29</v>
      </c>
      <c r="P23" s="55">
        <v>12701332.439999999</v>
      </c>
      <c r="Q23" s="21">
        <v>70</v>
      </c>
      <c r="R23" s="55">
        <v>30633548.640000001</v>
      </c>
      <c r="S23" s="21">
        <v>88</v>
      </c>
      <c r="T23" s="55">
        <v>38544996.880000003</v>
      </c>
      <c r="U23" s="21">
        <v>123</v>
      </c>
      <c r="V23" s="55">
        <v>53783424.509999998</v>
      </c>
      <c r="W23" s="21">
        <v>119</v>
      </c>
      <c r="X23" s="55">
        <v>51975705.600000001</v>
      </c>
      <c r="Y23" s="21">
        <v>115</v>
      </c>
      <c r="Z23" s="55">
        <v>50173240.359999999</v>
      </c>
    </row>
    <row r="24" spans="1:26" x14ac:dyDescent="0.35">
      <c r="A24" s="37" t="s">
        <v>19</v>
      </c>
      <c r="B24" s="64">
        <v>499</v>
      </c>
      <c r="C24" s="64">
        <v>810</v>
      </c>
      <c r="D24" s="65">
        <v>230765155.55000001</v>
      </c>
      <c r="E24" s="65">
        <v>86.21</v>
      </c>
      <c r="F24" s="65">
        <v>54.05</v>
      </c>
      <c r="G24" s="65">
        <v>242</v>
      </c>
      <c r="H24" s="65">
        <v>47</v>
      </c>
      <c r="I24" s="65">
        <v>0.61</v>
      </c>
      <c r="J24" s="66">
        <v>1.72</v>
      </c>
      <c r="K24" s="63">
        <v>2</v>
      </c>
      <c r="L24" s="63">
        <v>941614.06</v>
      </c>
      <c r="M24" s="21">
        <v>14</v>
      </c>
      <c r="N24" s="55">
        <v>6437568.4100000001</v>
      </c>
      <c r="O24" s="21">
        <v>30</v>
      </c>
      <c r="P24" s="55">
        <v>13878462.84</v>
      </c>
      <c r="Q24" s="21">
        <v>48</v>
      </c>
      <c r="R24" s="55">
        <v>22167838.120000001</v>
      </c>
      <c r="S24" s="21">
        <v>92</v>
      </c>
      <c r="T24" s="55">
        <v>42512782.219999999</v>
      </c>
      <c r="U24" s="21">
        <v>117</v>
      </c>
      <c r="V24" s="55">
        <v>54167756.93</v>
      </c>
      <c r="W24" s="21">
        <v>107</v>
      </c>
      <c r="X24" s="55">
        <v>49418064.509999998</v>
      </c>
      <c r="Y24" s="21">
        <v>89</v>
      </c>
      <c r="Z24" s="55">
        <v>41241068.460000001</v>
      </c>
    </row>
    <row r="25" spans="1:26" x14ac:dyDescent="0.35">
      <c r="A25" s="37" t="s">
        <v>20</v>
      </c>
      <c r="B25" s="64">
        <v>410</v>
      </c>
      <c r="C25" s="64">
        <v>647</v>
      </c>
      <c r="D25" s="65">
        <v>199694119.88999999</v>
      </c>
      <c r="E25" s="65">
        <v>85.23</v>
      </c>
      <c r="F25" s="65">
        <v>53.59</v>
      </c>
      <c r="G25" s="65">
        <v>242</v>
      </c>
      <c r="H25" s="65">
        <v>43</v>
      </c>
      <c r="I25" s="65">
        <v>0.65</v>
      </c>
      <c r="J25" s="66">
        <v>1.78</v>
      </c>
      <c r="K25" s="21">
        <v>1</v>
      </c>
      <c r="L25" s="55">
        <v>497797.09</v>
      </c>
      <c r="M25" s="21">
        <v>13</v>
      </c>
      <c r="N25" s="55">
        <v>6340196.8600000003</v>
      </c>
      <c r="O25" s="21">
        <v>30</v>
      </c>
      <c r="P25" s="55">
        <v>14561675.33</v>
      </c>
      <c r="Q25" s="21">
        <v>38</v>
      </c>
      <c r="R25" s="55">
        <v>18631159.719999999</v>
      </c>
      <c r="S25" s="21">
        <v>83</v>
      </c>
      <c r="T25" s="55">
        <v>40434443.060000002</v>
      </c>
      <c r="U25" s="21">
        <v>85</v>
      </c>
      <c r="V25" s="55">
        <v>41296333.469999999</v>
      </c>
      <c r="W25" s="21">
        <v>91</v>
      </c>
      <c r="X25" s="55">
        <v>44306662.960000001</v>
      </c>
      <c r="Y25" s="21">
        <v>69</v>
      </c>
      <c r="Z25" s="55">
        <v>33625851.399999999</v>
      </c>
    </row>
    <row r="26" spans="1:26" x14ac:dyDescent="0.35">
      <c r="A26" s="37" t="s">
        <v>21</v>
      </c>
      <c r="B26" s="64">
        <v>2606</v>
      </c>
      <c r="C26" s="64">
        <v>3882</v>
      </c>
      <c r="D26" s="65">
        <v>1730460693.1099999</v>
      </c>
      <c r="E26" s="65">
        <v>83.99</v>
      </c>
      <c r="F26" s="65">
        <v>52.1</v>
      </c>
      <c r="G26" s="65">
        <v>223</v>
      </c>
      <c r="H26" s="65">
        <v>44</v>
      </c>
      <c r="I26" s="65">
        <v>0.72</v>
      </c>
      <c r="J26" s="66">
        <v>1.86</v>
      </c>
      <c r="K26" s="21">
        <v>20</v>
      </c>
      <c r="L26" s="55">
        <v>12978330.130000001</v>
      </c>
      <c r="M26" s="21">
        <v>85</v>
      </c>
      <c r="N26" s="55">
        <v>59829000.869999997</v>
      </c>
      <c r="O26" s="21">
        <v>197</v>
      </c>
      <c r="P26" s="55">
        <v>131880593.5</v>
      </c>
      <c r="Q26" s="21">
        <v>327</v>
      </c>
      <c r="R26" s="55">
        <v>223571461.72999999</v>
      </c>
      <c r="S26" s="21">
        <v>494</v>
      </c>
      <c r="T26" s="55">
        <v>330469047.31999999</v>
      </c>
      <c r="U26" s="21">
        <v>572</v>
      </c>
      <c r="V26" s="55">
        <v>380235057.48000002</v>
      </c>
      <c r="W26" s="21">
        <v>472</v>
      </c>
      <c r="X26" s="55">
        <v>305545728.63</v>
      </c>
      <c r="Y26" s="21">
        <v>439</v>
      </c>
      <c r="Z26" s="55">
        <v>285951473.44999999</v>
      </c>
    </row>
    <row r="27" spans="1:26" x14ac:dyDescent="0.35">
      <c r="A27" s="37" t="s">
        <v>22</v>
      </c>
      <c r="B27" s="64">
        <v>535</v>
      </c>
      <c r="C27" s="64">
        <v>693</v>
      </c>
      <c r="D27" s="65">
        <v>650407905.65999997</v>
      </c>
      <c r="E27" s="65">
        <v>83.88</v>
      </c>
      <c r="F27" s="65">
        <v>48.95</v>
      </c>
      <c r="G27" s="65">
        <v>192</v>
      </c>
      <c r="H27" s="65">
        <v>44</v>
      </c>
      <c r="I27" s="65">
        <v>0.92</v>
      </c>
      <c r="J27" s="66">
        <v>2.06</v>
      </c>
      <c r="K27" s="63">
        <v>4</v>
      </c>
      <c r="L27" s="63">
        <v>4677596.2300000004</v>
      </c>
      <c r="M27" s="21">
        <v>19</v>
      </c>
      <c r="N27" s="55">
        <v>23790504.27</v>
      </c>
      <c r="O27" s="21">
        <v>59</v>
      </c>
      <c r="P27" s="55">
        <v>70253481.890000001</v>
      </c>
      <c r="Q27" s="21">
        <v>89</v>
      </c>
      <c r="R27" s="55">
        <v>109932215.98</v>
      </c>
      <c r="S27" s="21">
        <v>112</v>
      </c>
      <c r="T27" s="55">
        <v>135086279.28</v>
      </c>
      <c r="U27" s="21">
        <v>115</v>
      </c>
      <c r="V27" s="55">
        <v>141373055.25</v>
      </c>
      <c r="W27" s="21">
        <v>64</v>
      </c>
      <c r="X27" s="55">
        <v>77069688.170000002</v>
      </c>
      <c r="Y27" s="21">
        <v>73</v>
      </c>
      <c r="Z27" s="55">
        <v>88225084.590000004</v>
      </c>
    </row>
    <row r="28" spans="1:26" x14ac:dyDescent="0.35">
      <c r="A28" s="37" t="s">
        <v>23</v>
      </c>
      <c r="B28" s="64">
        <v>239</v>
      </c>
      <c r="C28" s="64">
        <v>292</v>
      </c>
      <c r="D28" s="65">
        <v>414520512.91000003</v>
      </c>
      <c r="E28" s="65">
        <v>83.15</v>
      </c>
      <c r="F28" s="65">
        <v>45.94</v>
      </c>
      <c r="G28" s="65">
        <v>176</v>
      </c>
      <c r="H28" s="65">
        <v>41</v>
      </c>
      <c r="I28" s="65">
        <v>0.97</v>
      </c>
      <c r="J28" s="66">
        <v>2.13</v>
      </c>
      <c r="K28" s="63">
        <v>5</v>
      </c>
      <c r="L28" s="63">
        <v>9168312.2899999991</v>
      </c>
      <c r="M28" s="21">
        <v>10</v>
      </c>
      <c r="N28" s="55">
        <v>16813394.690000001</v>
      </c>
      <c r="O28" s="21">
        <v>24</v>
      </c>
      <c r="P28" s="55">
        <v>41060184.240000002</v>
      </c>
      <c r="Q28" s="21">
        <v>41</v>
      </c>
      <c r="R28" s="55">
        <v>72809129.829999998</v>
      </c>
      <c r="S28" s="21">
        <v>72</v>
      </c>
      <c r="T28" s="55">
        <v>125019818.17</v>
      </c>
      <c r="U28" s="21">
        <v>45</v>
      </c>
      <c r="V28" s="55">
        <v>77419563.569999993</v>
      </c>
      <c r="W28" s="21">
        <v>19</v>
      </c>
      <c r="X28" s="55">
        <v>33306401.02</v>
      </c>
      <c r="Y28" s="21">
        <v>23</v>
      </c>
      <c r="Z28" s="55">
        <v>38923709.100000001</v>
      </c>
    </row>
    <row r="29" spans="1:26" x14ac:dyDescent="0.35">
      <c r="A29" s="37" t="s">
        <v>24</v>
      </c>
      <c r="B29" s="64">
        <v>158</v>
      </c>
      <c r="C29" s="64">
        <v>174</v>
      </c>
      <c r="D29" s="65">
        <v>382106167.55000001</v>
      </c>
      <c r="E29" s="65">
        <v>84.37</v>
      </c>
      <c r="F29" s="65">
        <v>44.12</v>
      </c>
      <c r="G29" s="65">
        <v>160</v>
      </c>
      <c r="H29" s="65">
        <v>38</v>
      </c>
      <c r="I29" s="65">
        <v>1.1000000000000001</v>
      </c>
      <c r="J29" s="66">
        <v>2.37</v>
      </c>
      <c r="K29" s="21">
        <v>2</v>
      </c>
      <c r="L29" s="55">
        <v>5002058.71</v>
      </c>
      <c r="M29" s="21">
        <v>10</v>
      </c>
      <c r="N29" s="55">
        <v>23149660.289999999</v>
      </c>
      <c r="O29" s="21">
        <v>10</v>
      </c>
      <c r="P29" s="55">
        <v>24618895.609999999</v>
      </c>
      <c r="Q29" s="21">
        <v>38</v>
      </c>
      <c r="R29" s="55">
        <v>93001179.489999995</v>
      </c>
      <c r="S29" s="21">
        <v>51</v>
      </c>
      <c r="T29" s="55">
        <v>122870832.68000001</v>
      </c>
      <c r="U29" s="21">
        <v>30</v>
      </c>
      <c r="V29" s="55">
        <v>72663477</v>
      </c>
      <c r="W29" s="21">
        <v>7</v>
      </c>
      <c r="X29" s="55">
        <v>16717076.4</v>
      </c>
      <c r="Y29" s="21">
        <v>10</v>
      </c>
      <c r="Z29" s="55">
        <v>24082987.370000001</v>
      </c>
    </row>
    <row r="30" spans="1:26" x14ac:dyDescent="0.35">
      <c r="A30" s="37" t="s">
        <v>25</v>
      </c>
      <c r="B30" s="64">
        <v>142</v>
      </c>
      <c r="C30" s="64">
        <v>151</v>
      </c>
      <c r="D30" s="65">
        <v>824372890.36000001</v>
      </c>
      <c r="E30" s="65">
        <v>86.04</v>
      </c>
      <c r="F30" s="65">
        <v>44.98</v>
      </c>
      <c r="G30" s="65">
        <v>130</v>
      </c>
      <c r="H30" s="65">
        <v>39</v>
      </c>
      <c r="I30" s="65">
        <v>1.26</v>
      </c>
      <c r="J30" s="66">
        <v>2.42</v>
      </c>
      <c r="K30" s="63">
        <v>1</v>
      </c>
      <c r="L30" s="63">
        <v>4300000</v>
      </c>
      <c r="M30" s="21">
        <v>8</v>
      </c>
      <c r="N30" s="55">
        <v>33899082.979999997</v>
      </c>
      <c r="O30" s="21">
        <v>16</v>
      </c>
      <c r="P30" s="55">
        <v>76550620.950000003</v>
      </c>
      <c r="Q30" s="21">
        <v>26</v>
      </c>
      <c r="R30" s="55">
        <v>141750528.24000001</v>
      </c>
      <c r="S30" s="21">
        <v>45</v>
      </c>
      <c r="T30" s="55">
        <v>285084521.44999999</v>
      </c>
      <c r="U30" s="21">
        <v>39</v>
      </c>
      <c r="V30" s="55">
        <v>252278889.16</v>
      </c>
      <c r="W30" s="21">
        <v>2</v>
      </c>
      <c r="X30" s="55">
        <v>7209247.5800000001</v>
      </c>
      <c r="Y30" s="21">
        <v>5</v>
      </c>
      <c r="Z30" s="55">
        <v>23300000</v>
      </c>
    </row>
    <row r="31" spans="1:26" x14ac:dyDescent="0.35">
      <c r="A31" s="38"/>
      <c r="B31" s="22">
        <v>179184</v>
      </c>
      <c r="C31" s="22">
        <v>284242</v>
      </c>
      <c r="D31" s="61">
        <v>21135408168.669998</v>
      </c>
      <c r="E31" s="61">
        <v>77.44</v>
      </c>
      <c r="F31" s="61">
        <v>49.9</v>
      </c>
      <c r="G31" s="61">
        <v>222</v>
      </c>
      <c r="H31" s="61">
        <v>65.8</v>
      </c>
      <c r="I31" s="61">
        <v>0.68</v>
      </c>
      <c r="J31" s="62">
        <v>1.82</v>
      </c>
      <c r="K31" s="22">
        <v>22457</v>
      </c>
      <c r="L31" s="61">
        <v>377247974</v>
      </c>
      <c r="M31" s="22">
        <v>20478</v>
      </c>
      <c r="N31" s="61">
        <v>1078620286.8299999</v>
      </c>
      <c r="O31" s="22">
        <v>22014</v>
      </c>
      <c r="P31" s="61">
        <v>1903460939.3</v>
      </c>
      <c r="Q31" s="22">
        <v>23092</v>
      </c>
      <c r="R31" s="61">
        <v>2826885570.6799998</v>
      </c>
      <c r="S31" s="22">
        <v>25216</v>
      </c>
      <c r="T31" s="61">
        <v>3887555908.9400001</v>
      </c>
      <c r="U31" s="22">
        <v>26386</v>
      </c>
      <c r="V31" s="61">
        <v>4309280915.4799995</v>
      </c>
      <c r="W31" s="22">
        <v>24529</v>
      </c>
      <c r="X31" s="61">
        <v>3909613889.7800002</v>
      </c>
      <c r="Y31" s="22">
        <v>15012</v>
      </c>
      <c r="Z31" s="61">
        <v>2842742683.6599998</v>
      </c>
    </row>
    <row r="32" spans="1:26" x14ac:dyDescent="0.35">
      <c r="A32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6"/>
  <sheetViews>
    <sheetView showGridLines="0" workbookViewId="0">
      <selection activeCell="B6" sqref="B6:K31"/>
    </sheetView>
  </sheetViews>
  <sheetFormatPr defaultColWidth="11.453125" defaultRowHeight="14.5" x14ac:dyDescent="0.35"/>
  <cols>
    <col min="1" max="1" width="34.269531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</cols>
  <sheetData>
    <row r="1" spans="1:26" x14ac:dyDescent="0.35">
      <c r="A1" s="15" t="s">
        <v>76</v>
      </c>
    </row>
    <row r="2" spans="1:26" x14ac:dyDescent="0.35">
      <c r="A2" s="16" t="str">
        <f>+'LTV cover pool'!A2</f>
        <v>December 2022</v>
      </c>
    </row>
    <row r="3" spans="1:26" x14ac:dyDescent="0.35">
      <c r="A3" s="15" t="s">
        <v>77</v>
      </c>
    </row>
    <row r="4" spans="1:26" x14ac:dyDescent="0.35">
      <c r="A4" s="9"/>
    </row>
    <row r="5" spans="1:26" ht="42.75" customHeight="1" x14ac:dyDescent="0.35">
      <c r="A5" s="20" t="s">
        <v>84</v>
      </c>
      <c r="B5" s="20" t="s">
        <v>85</v>
      </c>
      <c r="C5" s="20" t="s">
        <v>86</v>
      </c>
      <c r="D5" s="20" t="s">
        <v>78</v>
      </c>
      <c r="E5" s="20" t="s">
        <v>87</v>
      </c>
      <c r="F5" s="20" t="s">
        <v>0</v>
      </c>
      <c r="G5" s="20" t="s">
        <v>79</v>
      </c>
      <c r="H5" s="20" t="s">
        <v>80</v>
      </c>
      <c r="I5" s="20" t="s">
        <v>88</v>
      </c>
      <c r="J5" s="20" t="s">
        <v>89</v>
      </c>
      <c r="K5" s="24" t="s">
        <v>136</v>
      </c>
      <c r="L5" s="24" t="s">
        <v>137</v>
      </c>
      <c r="M5" s="24" t="s">
        <v>138</v>
      </c>
      <c r="N5" s="24" t="s">
        <v>139</v>
      </c>
      <c r="O5" s="24" t="s">
        <v>140</v>
      </c>
      <c r="P5" s="24" t="s">
        <v>141</v>
      </c>
      <c r="Q5" s="24" t="s">
        <v>142</v>
      </c>
      <c r="R5" s="24" t="s">
        <v>143</v>
      </c>
      <c r="S5" s="24" t="s">
        <v>144</v>
      </c>
      <c r="T5" s="24" t="s">
        <v>145</v>
      </c>
      <c r="U5" s="24" t="s">
        <v>146</v>
      </c>
      <c r="V5" s="24" t="s">
        <v>147</v>
      </c>
      <c r="W5" s="24" t="s">
        <v>148</v>
      </c>
      <c r="X5" s="24" t="s">
        <v>149</v>
      </c>
      <c r="Y5" s="24" t="s">
        <v>150</v>
      </c>
      <c r="Z5" s="24" t="s">
        <v>151</v>
      </c>
    </row>
    <row r="6" spans="1:26" s="5" customFormat="1" x14ac:dyDescent="0.35">
      <c r="A6" s="21" t="s">
        <v>1</v>
      </c>
      <c r="B6" s="21">
        <v>27903</v>
      </c>
      <c r="C6" s="21">
        <v>45285</v>
      </c>
      <c r="D6" s="55">
        <v>339706589.38</v>
      </c>
      <c r="E6" s="55">
        <v>26.36</v>
      </c>
      <c r="F6" s="55">
        <v>12.59</v>
      </c>
      <c r="G6" s="55">
        <v>66</v>
      </c>
      <c r="H6" s="55">
        <v>186</v>
      </c>
      <c r="I6" s="55">
        <v>0.9</v>
      </c>
      <c r="J6" s="60">
        <v>1.75</v>
      </c>
      <c r="K6" s="21">
        <v>18476</v>
      </c>
      <c r="L6" s="55">
        <v>168744698.05000001</v>
      </c>
      <c r="M6" s="21">
        <v>6669</v>
      </c>
      <c r="N6" s="55">
        <v>115785382.59999999</v>
      </c>
      <c r="O6" s="21">
        <v>2050</v>
      </c>
      <c r="P6" s="55">
        <v>40438847.409999996</v>
      </c>
      <c r="Q6" s="21">
        <v>487</v>
      </c>
      <c r="R6" s="55">
        <v>10111087.130000001</v>
      </c>
      <c r="S6" s="21">
        <v>164</v>
      </c>
      <c r="T6" s="55">
        <v>3447200.94</v>
      </c>
      <c r="U6" s="21">
        <v>37</v>
      </c>
      <c r="V6" s="55">
        <v>766357.95</v>
      </c>
      <c r="W6" s="21">
        <v>14</v>
      </c>
      <c r="X6" s="55">
        <v>304369.03999999998</v>
      </c>
      <c r="Y6" s="21">
        <v>6</v>
      </c>
      <c r="Z6" s="55">
        <v>108646.26</v>
      </c>
    </row>
    <row r="7" spans="1:26" s="5" customFormat="1" x14ac:dyDescent="0.35">
      <c r="A7" s="21" t="s">
        <v>2</v>
      </c>
      <c r="B7" s="21">
        <v>27304</v>
      </c>
      <c r="C7" s="21">
        <v>42530</v>
      </c>
      <c r="D7" s="55">
        <v>1028227838.8200001</v>
      </c>
      <c r="E7" s="55">
        <v>50.28</v>
      </c>
      <c r="F7" s="55">
        <v>29.58</v>
      </c>
      <c r="G7" s="55">
        <v>136</v>
      </c>
      <c r="H7" s="55">
        <v>143</v>
      </c>
      <c r="I7" s="55">
        <v>0.82</v>
      </c>
      <c r="J7" s="60">
        <v>1.82</v>
      </c>
      <c r="K7" s="21">
        <v>2021</v>
      </c>
      <c r="L7" s="55">
        <v>67557267.420000002</v>
      </c>
      <c r="M7" s="21">
        <v>7535</v>
      </c>
      <c r="N7" s="55">
        <v>268167132.72999999</v>
      </c>
      <c r="O7" s="21">
        <v>7431</v>
      </c>
      <c r="P7" s="55">
        <v>278719520.19</v>
      </c>
      <c r="Q7" s="21">
        <v>4636</v>
      </c>
      <c r="R7" s="55">
        <v>181881712.90000001</v>
      </c>
      <c r="S7" s="21">
        <v>2750</v>
      </c>
      <c r="T7" s="55">
        <v>110380847.03</v>
      </c>
      <c r="U7" s="21">
        <v>1798</v>
      </c>
      <c r="V7" s="55">
        <v>74243914.340000004</v>
      </c>
      <c r="W7" s="21">
        <v>888</v>
      </c>
      <c r="X7" s="55">
        <v>36892329.310000002</v>
      </c>
      <c r="Y7" s="21">
        <v>245</v>
      </c>
      <c r="Z7" s="55">
        <v>10385114.9</v>
      </c>
    </row>
    <row r="8" spans="1:26" s="5" customFormat="1" x14ac:dyDescent="0.35">
      <c r="A8" s="21" t="s">
        <v>3</v>
      </c>
      <c r="B8" s="21">
        <v>27329</v>
      </c>
      <c r="C8" s="21">
        <v>42031</v>
      </c>
      <c r="D8" s="55">
        <v>1703001509.22</v>
      </c>
      <c r="E8" s="55">
        <v>65.52</v>
      </c>
      <c r="F8" s="55">
        <v>41.81</v>
      </c>
      <c r="G8" s="55">
        <v>189</v>
      </c>
      <c r="H8" s="55">
        <v>112</v>
      </c>
      <c r="I8" s="55">
        <v>0.72</v>
      </c>
      <c r="J8" s="60">
        <v>1.82</v>
      </c>
      <c r="K8" s="21">
        <v>369</v>
      </c>
      <c r="L8" s="55">
        <v>22158007.879999999</v>
      </c>
      <c r="M8" s="21">
        <v>2601</v>
      </c>
      <c r="N8" s="55">
        <v>157380934.91</v>
      </c>
      <c r="O8" s="21">
        <v>4983</v>
      </c>
      <c r="P8" s="55">
        <v>304772822.49000001</v>
      </c>
      <c r="Q8" s="21">
        <v>5562</v>
      </c>
      <c r="R8" s="55">
        <v>344567865.31999999</v>
      </c>
      <c r="S8" s="21">
        <v>5264</v>
      </c>
      <c r="T8" s="55">
        <v>330327586.05000001</v>
      </c>
      <c r="U8" s="21">
        <v>4333</v>
      </c>
      <c r="V8" s="55">
        <v>274562951.04000002</v>
      </c>
      <c r="W8" s="21">
        <v>3041</v>
      </c>
      <c r="X8" s="55">
        <v>193662202.37</v>
      </c>
      <c r="Y8" s="21">
        <v>1176</v>
      </c>
      <c r="Z8" s="55">
        <v>75569139.159999996</v>
      </c>
    </row>
    <row r="9" spans="1:26" s="5" customFormat="1" x14ac:dyDescent="0.35">
      <c r="A9" s="21" t="s">
        <v>4</v>
      </c>
      <c r="B9" s="21">
        <v>23100</v>
      </c>
      <c r="C9" s="21">
        <v>35976</v>
      </c>
      <c r="D9" s="55">
        <v>2013038904.6800001</v>
      </c>
      <c r="E9" s="55">
        <v>72.930000000000007</v>
      </c>
      <c r="F9" s="55">
        <v>49.02</v>
      </c>
      <c r="G9" s="55">
        <v>223</v>
      </c>
      <c r="H9" s="55">
        <v>96</v>
      </c>
      <c r="I9" s="55">
        <v>0.64</v>
      </c>
      <c r="J9" s="60">
        <v>1.8</v>
      </c>
      <c r="K9" s="21">
        <v>101</v>
      </c>
      <c r="L9" s="55">
        <v>8532193.0399999991</v>
      </c>
      <c r="M9" s="21">
        <v>957</v>
      </c>
      <c r="N9" s="55">
        <v>82154338.700000003</v>
      </c>
      <c r="O9" s="21">
        <v>2476</v>
      </c>
      <c r="P9" s="55">
        <v>213481348.56999999</v>
      </c>
      <c r="Q9" s="21">
        <v>3771</v>
      </c>
      <c r="R9" s="55">
        <v>325900920.31999999</v>
      </c>
      <c r="S9" s="21">
        <v>4500</v>
      </c>
      <c r="T9" s="55">
        <v>391300810.68000001</v>
      </c>
      <c r="U9" s="21">
        <v>4872</v>
      </c>
      <c r="V9" s="55">
        <v>425671180.99000001</v>
      </c>
      <c r="W9" s="21">
        <v>4328</v>
      </c>
      <c r="X9" s="55">
        <v>379969113.98000002</v>
      </c>
      <c r="Y9" s="21">
        <v>2095</v>
      </c>
      <c r="Z9" s="55">
        <v>186028998.40000001</v>
      </c>
    </row>
    <row r="10" spans="1:26" s="5" customFormat="1" x14ac:dyDescent="0.35">
      <c r="A10" s="21" t="s">
        <v>5</v>
      </c>
      <c r="B10" s="21">
        <v>17411</v>
      </c>
      <c r="C10" s="21">
        <v>27804</v>
      </c>
      <c r="D10" s="55">
        <v>1948423359.8499999</v>
      </c>
      <c r="E10" s="55">
        <v>76.48</v>
      </c>
      <c r="F10" s="55">
        <v>52.98</v>
      </c>
      <c r="G10" s="55">
        <v>241</v>
      </c>
      <c r="H10" s="55">
        <v>88</v>
      </c>
      <c r="I10" s="55">
        <v>0.6</v>
      </c>
      <c r="J10" s="60">
        <v>1.75</v>
      </c>
      <c r="K10" s="21">
        <v>55</v>
      </c>
      <c r="L10" s="55">
        <v>6223226.9400000004</v>
      </c>
      <c r="M10" s="21">
        <v>420</v>
      </c>
      <c r="N10" s="55">
        <v>46664074.93</v>
      </c>
      <c r="O10" s="21">
        <v>1261</v>
      </c>
      <c r="P10" s="55">
        <v>140073659.61000001</v>
      </c>
      <c r="Q10" s="21">
        <v>2304</v>
      </c>
      <c r="R10" s="55">
        <v>256577452.69</v>
      </c>
      <c r="S10" s="21">
        <v>3092</v>
      </c>
      <c r="T10" s="55">
        <v>345985214.61000001</v>
      </c>
      <c r="U10" s="21">
        <v>3754</v>
      </c>
      <c r="V10" s="55">
        <v>420207708.68000001</v>
      </c>
      <c r="W10" s="21">
        <v>4118</v>
      </c>
      <c r="X10" s="55">
        <v>461867144.67000002</v>
      </c>
      <c r="Y10" s="21">
        <v>2407</v>
      </c>
      <c r="Z10" s="55">
        <v>270824877.72000003</v>
      </c>
    </row>
    <row r="11" spans="1:26" s="5" customFormat="1" x14ac:dyDescent="0.35">
      <c r="A11" s="21" t="s">
        <v>6</v>
      </c>
      <c r="B11" s="21">
        <v>12585</v>
      </c>
      <c r="C11" s="21">
        <v>20599</v>
      </c>
      <c r="D11" s="55">
        <v>1722978801.8800001</v>
      </c>
      <c r="E11" s="55">
        <v>79.739999999999995</v>
      </c>
      <c r="F11" s="55">
        <v>54.81</v>
      </c>
      <c r="G11" s="55">
        <v>254</v>
      </c>
      <c r="H11" s="55">
        <v>78</v>
      </c>
      <c r="I11" s="55">
        <v>0.54</v>
      </c>
      <c r="J11" s="60">
        <v>1.71</v>
      </c>
      <c r="K11" s="21">
        <v>31</v>
      </c>
      <c r="L11" s="55">
        <v>4258563.9000000004</v>
      </c>
      <c r="M11" s="21">
        <v>257</v>
      </c>
      <c r="N11" s="55">
        <v>35181775.079999998</v>
      </c>
      <c r="O11" s="21">
        <v>694</v>
      </c>
      <c r="P11" s="55">
        <v>94802298.769999996</v>
      </c>
      <c r="Q11" s="21">
        <v>1380</v>
      </c>
      <c r="R11" s="55">
        <v>188612908.46000001</v>
      </c>
      <c r="S11" s="21">
        <v>2173</v>
      </c>
      <c r="T11" s="55">
        <v>297649382.18000001</v>
      </c>
      <c r="U11" s="21">
        <v>2786</v>
      </c>
      <c r="V11" s="55">
        <v>381830428.13</v>
      </c>
      <c r="W11" s="21">
        <v>3168</v>
      </c>
      <c r="X11" s="55">
        <v>433812985.56</v>
      </c>
      <c r="Y11" s="21">
        <v>2096</v>
      </c>
      <c r="Z11" s="55">
        <v>286830459.80000001</v>
      </c>
    </row>
    <row r="12" spans="1:26" s="5" customFormat="1" x14ac:dyDescent="0.35">
      <c r="A12" s="21" t="s">
        <v>7</v>
      </c>
      <c r="B12" s="21">
        <v>8491</v>
      </c>
      <c r="C12" s="21">
        <v>14216</v>
      </c>
      <c r="D12" s="55">
        <v>1374531468.0599999</v>
      </c>
      <c r="E12" s="55">
        <v>81.12</v>
      </c>
      <c r="F12" s="55">
        <v>55.6</v>
      </c>
      <c r="G12" s="55">
        <v>259</v>
      </c>
      <c r="H12" s="55">
        <v>73</v>
      </c>
      <c r="I12" s="55">
        <v>0.54</v>
      </c>
      <c r="J12" s="60">
        <v>1.68</v>
      </c>
      <c r="K12" s="21">
        <v>12</v>
      </c>
      <c r="L12" s="55">
        <v>1924534.76</v>
      </c>
      <c r="M12" s="21">
        <v>137</v>
      </c>
      <c r="N12" s="55">
        <v>22020914.920000002</v>
      </c>
      <c r="O12" s="21">
        <v>434</v>
      </c>
      <c r="P12" s="55">
        <v>70071775.230000004</v>
      </c>
      <c r="Q12" s="21">
        <v>862</v>
      </c>
      <c r="R12" s="55">
        <v>139447286.91999999</v>
      </c>
      <c r="S12" s="21">
        <v>1405</v>
      </c>
      <c r="T12" s="55">
        <v>227605327.47</v>
      </c>
      <c r="U12" s="21">
        <v>2000</v>
      </c>
      <c r="V12" s="55">
        <v>323497851.94999999</v>
      </c>
      <c r="W12" s="21">
        <v>2201</v>
      </c>
      <c r="X12" s="55">
        <v>356874100.48000002</v>
      </c>
      <c r="Y12" s="21">
        <v>1440</v>
      </c>
      <c r="Z12" s="55">
        <v>233089676.33000001</v>
      </c>
    </row>
    <row r="13" spans="1:26" s="5" customFormat="1" x14ac:dyDescent="0.35">
      <c r="A13" s="21" t="s">
        <v>8</v>
      </c>
      <c r="B13" s="21">
        <v>6122</v>
      </c>
      <c r="C13" s="21">
        <v>10370</v>
      </c>
      <c r="D13" s="55">
        <v>1144276967.0599999</v>
      </c>
      <c r="E13" s="55">
        <v>83.06</v>
      </c>
      <c r="F13" s="55">
        <v>56.61</v>
      </c>
      <c r="G13" s="55">
        <v>264</v>
      </c>
      <c r="H13" s="55">
        <v>64</v>
      </c>
      <c r="I13" s="55">
        <v>0.52</v>
      </c>
      <c r="J13" s="60">
        <v>1.67</v>
      </c>
      <c r="K13" s="21">
        <v>5</v>
      </c>
      <c r="L13" s="55">
        <v>946548.69</v>
      </c>
      <c r="M13" s="21">
        <v>63</v>
      </c>
      <c r="N13" s="55">
        <v>11823903.119999999</v>
      </c>
      <c r="O13" s="21">
        <v>294</v>
      </c>
      <c r="P13" s="55">
        <v>54833688.420000002</v>
      </c>
      <c r="Q13" s="21">
        <v>568</v>
      </c>
      <c r="R13" s="55">
        <v>106228117.42</v>
      </c>
      <c r="S13" s="21">
        <v>1059</v>
      </c>
      <c r="T13" s="55">
        <v>197493567.13999999</v>
      </c>
      <c r="U13" s="21">
        <v>1329</v>
      </c>
      <c r="V13" s="55">
        <v>248817605.13</v>
      </c>
      <c r="W13" s="21">
        <v>1586</v>
      </c>
      <c r="X13" s="55">
        <v>296601629.73000002</v>
      </c>
      <c r="Y13" s="21">
        <v>1218</v>
      </c>
      <c r="Z13" s="55">
        <v>227531907.41</v>
      </c>
    </row>
    <row r="14" spans="1:26" s="5" customFormat="1" x14ac:dyDescent="0.35">
      <c r="A14" s="21" t="s">
        <v>9</v>
      </c>
      <c r="B14" s="21">
        <v>4082</v>
      </c>
      <c r="C14" s="21">
        <v>6967</v>
      </c>
      <c r="D14" s="55">
        <v>865511371.90999997</v>
      </c>
      <c r="E14" s="55">
        <v>85.53</v>
      </c>
      <c r="F14" s="55">
        <v>57.3</v>
      </c>
      <c r="G14" s="55">
        <v>267</v>
      </c>
      <c r="H14" s="55">
        <v>63</v>
      </c>
      <c r="I14" s="55">
        <v>0.54</v>
      </c>
      <c r="J14" s="60">
        <v>1.67</v>
      </c>
      <c r="K14" s="21">
        <v>6</v>
      </c>
      <c r="L14" s="55">
        <v>1256380.32</v>
      </c>
      <c r="M14" s="21">
        <v>47</v>
      </c>
      <c r="N14" s="55">
        <v>9986284.8900000006</v>
      </c>
      <c r="O14" s="21">
        <v>170</v>
      </c>
      <c r="P14" s="55">
        <v>36094982.729999997</v>
      </c>
      <c r="Q14" s="21">
        <v>372</v>
      </c>
      <c r="R14" s="55">
        <v>78556321.010000005</v>
      </c>
      <c r="S14" s="21">
        <v>587</v>
      </c>
      <c r="T14" s="55">
        <v>124302504.23</v>
      </c>
      <c r="U14" s="21">
        <v>942</v>
      </c>
      <c r="V14" s="55">
        <v>199832497.33000001</v>
      </c>
      <c r="W14" s="21">
        <v>1121</v>
      </c>
      <c r="X14" s="55">
        <v>237630494.97</v>
      </c>
      <c r="Y14" s="21">
        <v>837</v>
      </c>
      <c r="Z14" s="55">
        <v>177851906.43000001</v>
      </c>
    </row>
    <row r="15" spans="1:26" s="5" customFormat="1" x14ac:dyDescent="0.35">
      <c r="A15" s="21" t="s">
        <v>10</v>
      </c>
      <c r="B15" s="21">
        <v>3247</v>
      </c>
      <c r="C15" s="21">
        <v>5507</v>
      </c>
      <c r="D15" s="55">
        <v>769064251.75999999</v>
      </c>
      <c r="E15" s="55">
        <v>84.8</v>
      </c>
      <c r="F15" s="55">
        <v>57.5</v>
      </c>
      <c r="G15" s="55">
        <v>268</v>
      </c>
      <c r="H15" s="55">
        <v>58</v>
      </c>
      <c r="I15" s="55">
        <v>0.51</v>
      </c>
      <c r="J15" s="60">
        <v>1.66</v>
      </c>
      <c r="K15" s="21">
        <v>4</v>
      </c>
      <c r="L15" s="55">
        <v>953128.83</v>
      </c>
      <c r="M15" s="21">
        <v>29</v>
      </c>
      <c r="N15" s="55">
        <v>6912811.9000000004</v>
      </c>
      <c r="O15" s="21">
        <v>116</v>
      </c>
      <c r="P15" s="55">
        <v>27453675.82</v>
      </c>
      <c r="Q15" s="21">
        <v>284</v>
      </c>
      <c r="R15" s="55">
        <v>67504828.670000002</v>
      </c>
      <c r="S15" s="21">
        <v>507</v>
      </c>
      <c r="T15" s="55">
        <v>119969582.95999999</v>
      </c>
      <c r="U15" s="21">
        <v>743</v>
      </c>
      <c r="V15" s="55">
        <v>175844439.09999999</v>
      </c>
      <c r="W15" s="21">
        <v>909</v>
      </c>
      <c r="X15" s="55">
        <v>215471291.86000001</v>
      </c>
      <c r="Y15" s="21">
        <v>655</v>
      </c>
      <c r="Z15" s="55">
        <v>154954492.62</v>
      </c>
    </row>
    <row r="16" spans="1:26" s="5" customFormat="1" x14ac:dyDescent="0.35">
      <c r="A16" s="21" t="s">
        <v>11</v>
      </c>
      <c r="B16" s="21">
        <v>2237</v>
      </c>
      <c r="C16" s="21">
        <v>3902</v>
      </c>
      <c r="D16" s="55">
        <v>585783118.30999994</v>
      </c>
      <c r="E16" s="55">
        <v>85.55</v>
      </c>
      <c r="F16" s="55">
        <v>57.35</v>
      </c>
      <c r="G16" s="55">
        <v>268</v>
      </c>
      <c r="H16" s="55">
        <v>54</v>
      </c>
      <c r="I16" s="55">
        <v>0.5</v>
      </c>
      <c r="J16" s="60">
        <v>1.67</v>
      </c>
      <c r="K16" s="21">
        <v>2</v>
      </c>
      <c r="L16" s="55">
        <v>515605.25</v>
      </c>
      <c r="M16" s="21">
        <v>27</v>
      </c>
      <c r="N16" s="55">
        <v>7022768.1699999999</v>
      </c>
      <c r="O16" s="21">
        <v>97</v>
      </c>
      <c r="P16" s="55">
        <v>25381623.77</v>
      </c>
      <c r="Q16" s="21">
        <v>209</v>
      </c>
      <c r="R16" s="55">
        <v>54894198.630000003</v>
      </c>
      <c r="S16" s="21">
        <v>354</v>
      </c>
      <c r="T16" s="55">
        <v>92553515.180000007</v>
      </c>
      <c r="U16" s="21">
        <v>456</v>
      </c>
      <c r="V16" s="55">
        <v>119162200.31</v>
      </c>
      <c r="W16" s="21">
        <v>577</v>
      </c>
      <c r="X16" s="55">
        <v>151337931.31999999</v>
      </c>
      <c r="Y16" s="21">
        <v>515</v>
      </c>
      <c r="Z16" s="55">
        <v>134915275.68000001</v>
      </c>
    </row>
    <row r="17" spans="1:26" s="5" customFormat="1" x14ac:dyDescent="0.35">
      <c r="A17" s="21" t="s">
        <v>12</v>
      </c>
      <c r="B17" s="21">
        <v>1926</v>
      </c>
      <c r="C17" s="21">
        <v>3313</v>
      </c>
      <c r="D17" s="55">
        <v>552873596.59000003</v>
      </c>
      <c r="E17" s="55">
        <v>86.31</v>
      </c>
      <c r="F17" s="55">
        <v>57.34</v>
      </c>
      <c r="G17" s="55">
        <v>269</v>
      </c>
      <c r="H17" s="55">
        <v>50</v>
      </c>
      <c r="I17" s="55">
        <v>0.49</v>
      </c>
      <c r="J17" s="60">
        <v>1.59</v>
      </c>
      <c r="K17" s="21">
        <v>1</v>
      </c>
      <c r="L17" s="55">
        <v>283283.40999999997</v>
      </c>
      <c r="M17" s="21">
        <v>19</v>
      </c>
      <c r="N17" s="55">
        <v>5448919.5199999996</v>
      </c>
      <c r="O17" s="21">
        <v>78</v>
      </c>
      <c r="P17" s="55">
        <v>22400856.289999999</v>
      </c>
      <c r="Q17" s="21">
        <v>186</v>
      </c>
      <c r="R17" s="55">
        <v>53180493.409999996</v>
      </c>
      <c r="S17" s="21">
        <v>298</v>
      </c>
      <c r="T17" s="55">
        <v>85643927.629999995</v>
      </c>
      <c r="U17" s="21">
        <v>405</v>
      </c>
      <c r="V17" s="55">
        <v>116287835.08</v>
      </c>
      <c r="W17" s="21">
        <v>520</v>
      </c>
      <c r="X17" s="55">
        <v>149373540.05000001</v>
      </c>
      <c r="Y17" s="21">
        <v>419</v>
      </c>
      <c r="Z17" s="55">
        <v>120254741.2</v>
      </c>
    </row>
    <row r="18" spans="1:26" s="5" customFormat="1" x14ac:dyDescent="0.35">
      <c r="A18" s="21" t="s">
        <v>13</v>
      </c>
      <c r="B18" s="21">
        <v>1356</v>
      </c>
      <c r="C18" s="21">
        <v>2334</v>
      </c>
      <c r="D18" s="55">
        <v>423060517.41000003</v>
      </c>
      <c r="E18" s="55">
        <v>86.5</v>
      </c>
      <c r="F18" s="55">
        <v>57.85</v>
      </c>
      <c r="G18" s="55">
        <v>271</v>
      </c>
      <c r="H18" s="55">
        <v>49</v>
      </c>
      <c r="I18" s="55">
        <v>0.53</v>
      </c>
      <c r="J18" s="60">
        <v>1.65</v>
      </c>
      <c r="K18" s="21">
        <v>2</v>
      </c>
      <c r="L18" s="55">
        <v>630310.81999999995</v>
      </c>
      <c r="M18" s="21">
        <v>13</v>
      </c>
      <c r="N18" s="55">
        <v>4036067.77</v>
      </c>
      <c r="O18" s="21">
        <v>58</v>
      </c>
      <c r="P18" s="55">
        <v>18162716.57</v>
      </c>
      <c r="Q18" s="21">
        <v>111</v>
      </c>
      <c r="R18" s="55">
        <v>34649502.509999998</v>
      </c>
      <c r="S18" s="21">
        <v>230</v>
      </c>
      <c r="T18" s="55">
        <v>71668693.930000007</v>
      </c>
      <c r="U18" s="21">
        <v>270</v>
      </c>
      <c r="V18" s="55">
        <v>84125061.390000001</v>
      </c>
      <c r="W18" s="21">
        <v>348</v>
      </c>
      <c r="X18" s="55">
        <v>108739174.90000001</v>
      </c>
      <c r="Y18" s="21">
        <v>324</v>
      </c>
      <c r="Z18" s="55">
        <v>101048989.52</v>
      </c>
    </row>
    <row r="19" spans="1:26" s="5" customFormat="1" x14ac:dyDescent="0.35">
      <c r="A19" s="21" t="s">
        <v>14</v>
      </c>
      <c r="B19" s="21">
        <v>1112</v>
      </c>
      <c r="C19" s="21">
        <v>1866</v>
      </c>
      <c r="D19" s="55">
        <v>374973032.23000002</v>
      </c>
      <c r="E19" s="55">
        <v>87.82</v>
      </c>
      <c r="F19" s="55">
        <v>58.15</v>
      </c>
      <c r="G19" s="55">
        <v>274</v>
      </c>
      <c r="H19" s="55">
        <v>46</v>
      </c>
      <c r="I19" s="55">
        <v>0.46</v>
      </c>
      <c r="J19" s="60">
        <v>1.58</v>
      </c>
      <c r="K19" s="21">
        <v>1</v>
      </c>
      <c r="L19" s="55">
        <v>332378.25</v>
      </c>
      <c r="M19" s="21">
        <v>8</v>
      </c>
      <c r="N19" s="55">
        <v>2731237.75</v>
      </c>
      <c r="O19" s="21">
        <v>34</v>
      </c>
      <c r="P19" s="55">
        <v>11457165.6</v>
      </c>
      <c r="Q19" s="21">
        <v>100</v>
      </c>
      <c r="R19" s="55">
        <v>33608856.68</v>
      </c>
      <c r="S19" s="21">
        <v>171</v>
      </c>
      <c r="T19" s="55">
        <v>57823184.159999996</v>
      </c>
      <c r="U19" s="21">
        <v>249</v>
      </c>
      <c r="V19" s="55">
        <v>83943262.959999993</v>
      </c>
      <c r="W19" s="21">
        <v>298</v>
      </c>
      <c r="X19" s="55">
        <v>100354041.59999999</v>
      </c>
      <c r="Y19" s="21">
        <v>251</v>
      </c>
      <c r="Z19" s="55">
        <v>84722905.230000004</v>
      </c>
    </row>
    <row r="20" spans="1:26" s="5" customFormat="1" x14ac:dyDescent="0.35">
      <c r="A20" s="21" t="s">
        <v>15</v>
      </c>
      <c r="B20" s="21">
        <v>889</v>
      </c>
      <c r="C20" s="21">
        <v>1509</v>
      </c>
      <c r="D20" s="55">
        <v>321824930.39999998</v>
      </c>
      <c r="E20" s="55">
        <v>87.92</v>
      </c>
      <c r="F20" s="55">
        <v>57.92</v>
      </c>
      <c r="G20" s="55">
        <v>271</v>
      </c>
      <c r="H20" s="55">
        <v>48</v>
      </c>
      <c r="I20" s="55">
        <v>0.5</v>
      </c>
      <c r="J20" s="60">
        <v>1.56</v>
      </c>
      <c r="K20" s="21">
        <v>2</v>
      </c>
      <c r="L20" s="55">
        <v>712527.81</v>
      </c>
      <c r="M20" s="21">
        <v>11</v>
      </c>
      <c r="N20" s="55">
        <v>3963271.51</v>
      </c>
      <c r="O20" s="21">
        <v>30</v>
      </c>
      <c r="P20" s="55">
        <v>10877017.800000001</v>
      </c>
      <c r="Q20" s="21">
        <v>70</v>
      </c>
      <c r="R20" s="55">
        <v>25400863.550000001</v>
      </c>
      <c r="S20" s="21">
        <v>136</v>
      </c>
      <c r="T20" s="55">
        <v>49177141.75</v>
      </c>
      <c r="U20" s="21">
        <v>213</v>
      </c>
      <c r="V20" s="55">
        <v>77002619.140000001</v>
      </c>
      <c r="W20" s="21">
        <v>216</v>
      </c>
      <c r="X20" s="55">
        <v>78199578.280000001</v>
      </c>
      <c r="Y20" s="21">
        <v>211</v>
      </c>
      <c r="Z20" s="55">
        <v>76491910.560000002</v>
      </c>
    </row>
    <row r="21" spans="1:26" s="5" customFormat="1" x14ac:dyDescent="0.35">
      <c r="A21" s="21" t="s">
        <v>16</v>
      </c>
      <c r="B21" s="21">
        <v>738</v>
      </c>
      <c r="C21" s="21">
        <v>1262</v>
      </c>
      <c r="D21" s="55">
        <v>285670651.42000002</v>
      </c>
      <c r="E21" s="55">
        <v>87.94</v>
      </c>
      <c r="F21" s="55">
        <v>57.66</v>
      </c>
      <c r="G21" s="55">
        <v>273</v>
      </c>
      <c r="H21" s="55">
        <v>46</v>
      </c>
      <c r="I21" s="55">
        <v>0.48</v>
      </c>
      <c r="J21" s="60">
        <v>1.62</v>
      </c>
      <c r="K21" s="21"/>
      <c r="L21" s="55"/>
      <c r="M21" s="21">
        <v>12</v>
      </c>
      <c r="N21" s="55">
        <v>4629611.3</v>
      </c>
      <c r="O21" s="21">
        <v>28</v>
      </c>
      <c r="P21" s="55">
        <v>10825747.76</v>
      </c>
      <c r="Q21" s="21">
        <v>58</v>
      </c>
      <c r="R21" s="55">
        <v>22458007.350000001</v>
      </c>
      <c r="S21" s="21">
        <v>117</v>
      </c>
      <c r="T21" s="55">
        <v>45284510.780000001</v>
      </c>
      <c r="U21" s="21">
        <v>175</v>
      </c>
      <c r="V21" s="55">
        <v>67903775.400000006</v>
      </c>
      <c r="W21" s="21">
        <v>181</v>
      </c>
      <c r="X21" s="55">
        <v>69966241.519999996</v>
      </c>
      <c r="Y21" s="21">
        <v>167</v>
      </c>
      <c r="Z21" s="55">
        <v>64602757.310000002</v>
      </c>
    </row>
    <row r="22" spans="1:26" s="5" customFormat="1" x14ac:dyDescent="0.35">
      <c r="A22" s="21" t="s">
        <v>17</v>
      </c>
      <c r="B22" s="21">
        <v>540</v>
      </c>
      <c r="C22" s="21">
        <v>933</v>
      </c>
      <c r="D22" s="55">
        <v>222728718.11000001</v>
      </c>
      <c r="E22" s="55">
        <v>87.09</v>
      </c>
      <c r="F22" s="55">
        <v>57.2</v>
      </c>
      <c r="G22" s="55">
        <v>269</v>
      </c>
      <c r="H22" s="55">
        <v>49</v>
      </c>
      <c r="I22" s="55">
        <v>0.5</v>
      </c>
      <c r="J22" s="60">
        <v>1.58</v>
      </c>
      <c r="K22" s="21"/>
      <c r="L22" s="55"/>
      <c r="M22" s="21">
        <v>5</v>
      </c>
      <c r="N22" s="55">
        <v>2066155.09</v>
      </c>
      <c r="O22" s="21">
        <v>22</v>
      </c>
      <c r="P22" s="55">
        <v>9122662.9299999997</v>
      </c>
      <c r="Q22" s="21">
        <v>48</v>
      </c>
      <c r="R22" s="55">
        <v>19783724.440000001</v>
      </c>
      <c r="S22" s="21">
        <v>98</v>
      </c>
      <c r="T22" s="55">
        <v>40317083.399999999</v>
      </c>
      <c r="U22" s="21">
        <v>114</v>
      </c>
      <c r="V22" s="55">
        <v>47057400.020000003</v>
      </c>
      <c r="W22" s="21">
        <v>128</v>
      </c>
      <c r="X22" s="55">
        <v>52759825.369999997</v>
      </c>
      <c r="Y22" s="21">
        <v>125</v>
      </c>
      <c r="Z22" s="55">
        <v>51621866.859999999</v>
      </c>
    </row>
    <row r="23" spans="1:26" s="5" customFormat="1" x14ac:dyDescent="0.35">
      <c r="A23" s="21" t="s">
        <v>18</v>
      </c>
      <c r="B23" s="21">
        <v>508</v>
      </c>
      <c r="C23" s="21">
        <v>843</v>
      </c>
      <c r="D23" s="55">
        <v>222025943.46000001</v>
      </c>
      <c r="E23" s="55">
        <v>87.5</v>
      </c>
      <c r="F23" s="55">
        <v>56.92</v>
      </c>
      <c r="G23" s="55">
        <v>263</v>
      </c>
      <c r="H23" s="55">
        <v>45</v>
      </c>
      <c r="I23" s="55">
        <v>0.54</v>
      </c>
      <c r="J23" s="60">
        <v>1.65</v>
      </c>
      <c r="K23" s="21"/>
      <c r="L23" s="55"/>
      <c r="M23" s="21">
        <v>6</v>
      </c>
      <c r="N23" s="55">
        <v>2625420.1800000002</v>
      </c>
      <c r="O23" s="21">
        <v>23</v>
      </c>
      <c r="P23" s="55">
        <v>10068869.359999999</v>
      </c>
      <c r="Q23" s="21">
        <v>56</v>
      </c>
      <c r="R23" s="55">
        <v>24471962.57</v>
      </c>
      <c r="S23" s="21">
        <v>75</v>
      </c>
      <c r="T23" s="55">
        <v>32855706.75</v>
      </c>
      <c r="U23" s="21">
        <v>114</v>
      </c>
      <c r="V23" s="55">
        <v>49855038.640000001</v>
      </c>
      <c r="W23" s="21">
        <v>119</v>
      </c>
      <c r="X23" s="55">
        <v>51975705.600000001</v>
      </c>
      <c r="Y23" s="21">
        <v>115</v>
      </c>
      <c r="Z23" s="55">
        <v>50173240.359999999</v>
      </c>
    </row>
    <row r="24" spans="1:26" s="5" customFormat="1" x14ac:dyDescent="0.35">
      <c r="A24" s="21" t="s">
        <v>19</v>
      </c>
      <c r="B24" s="21">
        <v>432</v>
      </c>
      <c r="C24" s="21">
        <v>737</v>
      </c>
      <c r="D24" s="55">
        <v>199838802.90000001</v>
      </c>
      <c r="E24" s="55">
        <v>88.21</v>
      </c>
      <c r="F24" s="55">
        <v>56.83</v>
      </c>
      <c r="G24" s="55">
        <v>261</v>
      </c>
      <c r="H24" s="55">
        <v>46</v>
      </c>
      <c r="I24" s="55">
        <v>0.54</v>
      </c>
      <c r="J24" s="60">
        <v>1.62</v>
      </c>
      <c r="K24" s="21"/>
      <c r="L24" s="55"/>
      <c r="M24" s="21">
        <v>4</v>
      </c>
      <c r="N24" s="55">
        <v>1840051.04</v>
      </c>
      <c r="O24" s="21">
        <v>19</v>
      </c>
      <c r="P24" s="55">
        <v>8794804.6500000004</v>
      </c>
      <c r="Q24" s="21">
        <v>34</v>
      </c>
      <c r="R24" s="55">
        <v>15697727.869999999</v>
      </c>
      <c r="S24" s="21">
        <v>77</v>
      </c>
      <c r="T24" s="55">
        <v>35614153.009999998</v>
      </c>
      <c r="U24" s="21">
        <v>102</v>
      </c>
      <c r="V24" s="55">
        <v>47232933.359999999</v>
      </c>
      <c r="W24" s="21">
        <v>107</v>
      </c>
      <c r="X24" s="55">
        <v>49418064.509999998</v>
      </c>
      <c r="Y24" s="21">
        <v>89</v>
      </c>
      <c r="Z24" s="55">
        <v>41241068.460000001</v>
      </c>
    </row>
    <row r="25" spans="1:26" s="5" customFormat="1" x14ac:dyDescent="0.35">
      <c r="A25" s="21" t="s">
        <v>20</v>
      </c>
      <c r="B25" s="21">
        <v>358</v>
      </c>
      <c r="C25" s="21">
        <v>587</v>
      </c>
      <c r="D25" s="55">
        <v>174323716.34</v>
      </c>
      <c r="E25" s="55">
        <v>86.96</v>
      </c>
      <c r="F25" s="55">
        <v>55.53</v>
      </c>
      <c r="G25" s="55">
        <v>260</v>
      </c>
      <c r="H25" s="55">
        <v>42</v>
      </c>
      <c r="I25" s="55">
        <v>0.56999999999999995</v>
      </c>
      <c r="J25" s="60">
        <v>1.71</v>
      </c>
      <c r="K25" s="21"/>
      <c r="L25" s="55"/>
      <c r="M25" s="21">
        <v>7</v>
      </c>
      <c r="N25" s="55">
        <v>3396168.13</v>
      </c>
      <c r="O25" s="21">
        <v>23</v>
      </c>
      <c r="P25" s="55">
        <v>11190371.07</v>
      </c>
      <c r="Q25" s="21">
        <v>30</v>
      </c>
      <c r="R25" s="55">
        <v>14717780.369999999</v>
      </c>
      <c r="S25" s="21">
        <v>69</v>
      </c>
      <c r="T25" s="55">
        <v>33588918.609999999</v>
      </c>
      <c r="U25" s="21">
        <v>69</v>
      </c>
      <c r="V25" s="55">
        <v>33497963.800000001</v>
      </c>
      <c r="W25" s="21">
        <v>91</v>
      </c>
      <c r="X25" s="55">
        <v>44306662.960000001</v>
      </c>
      <c r="Y25" s="21">
        <v>69</v>
      </c>
      <c r="Z25" s="55">
        <v>33625851.399999999</v>
      </c>
    </row>
    <row r="26" spans="1:26" s="5" customFormat="1" x14ac:dyDescent="0.35">
      <c r="A26" s="21" t="s">
        <v>21</v>
      </c>
      <c r="B26" s="21">
        <v>2015</v>
      </c>
      <c r="C26" s="21">
        <v>3218</v>
      </c>
      <c r="D26" s="55">
        <v>1322347006.5</v>
      </c>
      <c r="E26" s="55">
        <v>87.64</v>
      </c>
      <c r="F26" s="55">
        <v>56.65</v>
      </c>
      <c r="G26" s="55">
        <v>254</v>
      </c>
      <c r="H26" s="55">
        <v>40</v>
      </c>
      <c r="I26" s="55">
        <v>0.56999999999999995</v>
      </c>
      <c r="J26" s="60">
        <v>1.67</v>
      </c>
      <c r="K26" s="21">
        <v>3</v>
      </c>
      <c r="L26" s="55">
        <v>2242918.59</v>
      </c>
      <c r="M26" s="21">
        <v>25</v>
      </c>
      <c r="N26" s="55">
        <v>16133872.720000001</v>
      </c>
      <c r="O26" s="21">
        <v>93</v>
      </c>
      <c r="P26" s="55">
        <v>60687671.299999997</v>
      </c>
      <c r="Q26" s="21">
        <v>180</v>
      </c>
      <c r="R26" s="55">
        <v>121715835.23</v>
      </c>
      <c r="S26" s="21">
        <v>338</v>
      </c>
      <c r="T26" s="55">
        <v>222648798.31999999</v>
      </c>
      <c r="U26" s="21">
        <v>465</v>
      </c>
      <c r="V26" s="55">
        <v>307420708.25999999</v>
      </c>
      <c r="W26" s="21">
        <v>472</v>
      </c>
      <c r="X26" s="55">
        <v>305545728.63</v>
      </c>
      <c r="Y26" s="21">
        <v>439</v>
      </c>
      <c r="Z26" s="55">
        <v>285951473.44999999</v>
      </c>
    </row>
    <row r="27" spans="1:26" s="5" customFormat="1" x14ac:dyDescent="0.35">
      <c r="A27" s="21" t="s">
        <v>22</v>
      </c>
      <c r="B27" s="21">
        <v>318</v>
      </c>
      <c r="C27" s="21">
        <v>465</v>
      </c>
      <c r="D27" s="55">
        <v>383397237.92000002</v>
      </c>
      <c r="E27" s="55">
        <v>88.62</v>
      </c>
      <c r="F27" s="55">
        <v>56.97</v>
      </c>
      <c r="G27" s="55">
        <v>240</v>
      </c>
      <c r="H27" s="55">
        <v>36</v>
      </c>
      <c r="I27" s="55">
        <v>0.61</v>
      </c>
      <c r="J27" s="60">
        <v>1.78</v>
      </c>
      <c r="K27" s="21"/>
      <c r="L27" s="55"/>
      <c r="M27" s="21">
        <v>2</v>
      </c>
      <c r="N27" s="55">
        <v>2239454.84</v>
      </c>
      <c r="O27" s="21">
        <v>13</v>
      </c>
      <c r="P27" s="55">
        <v>14787968.300000001</v>
      </c>
      <c r="Q27" s="21">
        <v>32</v>
      </c>
      <c r="R27" s="55">
        <v>39170805.729999997</v>
      </c>
      <c r="S27" s="21">
        <v>59</v>
      </c>
      <c r="T27" s="55">
        <v>70018451.730000004</v>
      </c>
      <c r="U27" s="21">
        <v>75</v>
      </c>
      <c r="V27" s="55">
        <v>91885784.560000002</v>
      </c>
      <c r="W27" s="21">
        <v>64</v>
      </c>
      <c r="X27" s="55">
        <v>77069688.170000002</v>
      </c>
      <c r="Y27" s="21">
        <v>73</v>
      </c>
      <c r="Z27" s="55">
        <v>88225084.590000004</v>
      </c>
    </row>
    <row r="28" spans="1:26" s="5" customFormat="1" x14ac:dyDescent="0.35">
      <c r="A28" s="21" t="s">
        <v>23</v>
      </c>
      <c r="B28" s="21">
        <v>116</v>
      </c>
      <c r="C28" s="21">
        <v>164</v>
      </c>
      <c r="D28" s="55">
        <v>201667706.55000001</v>
      </c>
      <c r="E28" s="55">
        <v>88.12</v>
      </c>
      <c r="F28" s="55">
        <v>54.93</v>
      </c>
      <c r="G28" s="55">
        <v>225</v>
      </c>
      <c r="H28" s="55">
        <v>35</v>
      </c>
      <c r="I28" s="55">
        <v>0.59</v>
      </c>
      <c r="J28" s="60">
        <v>1.71</v>
      </c>
      <c r="K28" s="21"/>
      <c r="L28" s="55"/>
      <c r="M28" s="21">
        <v>1</v>
      </c>
      <c r="N28" s="55">
        <v>1803232.76</v>
      </c>
      <c r="O28" s="21">
        <v>5</v>
      </c>
      <c r="P28" s="55">
        <v>8586814.9299999997</v>
      </c>
      <c r="Q28" s="21">
        <v>13</v>
      </c>
      <c r="R28" s="55">
        <v>22943669.170000002</v>
      </c>
      <c r="S28" s="21">
        <v>25</v>
      </c>
      <c r="T28" s="55">
        <v>44121354.759999998</v>
      </c>
      <c r="U28" s="21">
        <v>30</v>
      </c>
      <c r="V28" s="55">
        <v>51982524.810000002</v>
      </c>
      <c r="W28" s="21">
        <v>19</v>
      </c>
      <c r="X28" s="55">
        <v>33306401.02</v>
      </c>
      <c r="Y28" s="21">
        <v>23</v>
      </c>
      <c r="Z28" s="55">
        <v>38923709.100000001</v>
      </c>
    </row>
    <row r="29" spans="1:26" s="5" customFormat="1" x14ac:dyDescent="0.35">
      <c r="A29" s="21" t="s">
        <v>24</v>
      </c>
      <c r="B29" s="21">
        <v>59</v>
      </c>
      <c r="C29" s="21">
        <v>74</v>
      </c>
      <c r="D29" s="55">
        <v>142552559.16</v>
      </c>
      <c r="E29" s="55">
        <v>87.94</v>
      </c>
      <c r="F29" s="55">
        <v>51.11</v>
      </c>
      <c r="G29" s="55">
        <v>210</v>
      </c>
      <c r="H29" s="55">
        <v>30</v>
      </c>
      <c r="I29" s="55">
        <v>0.98</v>
      </c>
      <c r="J29" s="60">
        <v>2.2200000000000002</v>
      </c>
      <c r="K29" s="21"/>
      <c r="L29" s="55"/>
      <c r="M29" s="21">
        <v>2</v>
      </c>
      <c r="N29" s="55">
        <v>4990335.95</v>
      </c>
      <c r="O29" s="21">
        <v>2</v>
      </c>
      <c r="P29" s="55">
        <v>4188360.73</v>
      </c>
      <c r="Q29" s="21">
        <v>9</v>
      </c>
      <c r="R29" s="55">
        <v>21626597.52</v>
      </c>
      <c r="S29" s="21">
        <v>20</v>
      </c>
      <c r="T29" s="55">
        <v>49072592.060000002</v>
      </c>
      <c r="U29" s="21">
        <v>9</v>
      </c>
      <c r="V29" s="55">
        <v>21874609.129999999</v>
      </c>
      <c r="W29" s="21">
        <v>7</v>
      </c>
      <c r="X29" s="55">
        <v>16717076.4</v>
      </c>
      <c r="Y29" s="21">
        <v>10</v>
      </c>
      <c r="Z29" s="55">
        <v>24082987.370000001</v>
      </c>
    </row>
    <row r="30" spans="1:26" s="5" customFormat="1" x14ac:dyDescent="0.35">
      <c r="A30" s="21" t="s">
        <v>25</v>
      </c>
      <c r="B30" s="21">
        <v>38</v>
      </c>
      <c r="C30" s="21">
        <v>45</v>
      </c>
      <c r="D30" s="55">
        <v>157881633.65000001</v>
      </c>
      <c r="E30" s="55">
        <v>90.16</v>
      </c>
      <c r="F30" s="55">
        <v>49.87</v>
      </c>
      <c r="G30" s="55">
        <v>166</v>
      </c>
      <c r="H30" s="55">
        <v>25</v>
      </c>
      <c r="I30" s="55">
        <v>0.88</v>
      </c>
      <c r="J30" s="60">
        <v>2.0099999999999998</v>
      </c>
      <c r="K30" s="21"/>
      <c r="L30" s="55"/>
      <c r="M30" s="21"/>
      <c r="N30" s="55"/>
      <c r="O30" s="21">
        <v>2</v>
      </c>
      <c r="P30" s="55">
        <v>7050000</v>
      </c>
      <c r="Q30" s="21">
        <v>8</v>
      </c>
      <c r="R30" s="55">
        <v>38797139.689999998</v>
      </c>
      <c r="S30" s="21">
        <v>11</v>
      </c>
      <c r="T30" s="55">
        <v>41861976.43</v>
      </c>
      <c r="U30" s="21">
        <v>10</v>
      </c>
      <c r="V30" s="55">
        <v>39663269.950000003</v>
      </c>
      <c r="W30" s="21">
        <v>2</v>
      </c>
      <c r="X30" s="55">
        <v>7209247.5800000001</v>
      </c>
      <c r="Y30" s="21">
        <v>5</v>
      </c>
      <c r="Z30" s="55">
        <v>23300000</v>
      </c>
    </row>
    <row r="31" spans="1:26" x14ac:dyDescent="0.35">
      <c r="A31" s="22"/>
      <c r="B31" s="22">
        <v>170216</v>
      </c>
      <c r="C31" s="22">
        <v>272537</v>
      </c>
      <c r="D31" s="61">
        <v>18479710233.57</v>
      </c>
      <c r="E31" s="61">
        <v>77.819999999999993</v>
      </c>
      <c r="F31" s="61">
        <v>51.59</v>
      </c>
      <c r="G31" s="61">
        <v>236</v>
      </c>
      <c r="H31" s="61">
        <v>64.08</v>
      </c>
      <c r="I31" s="61">
        <v>0.6</v>
      </c>
      <c r="J31" s="62">
        <v>1.72</v>
      </c>
      <c r="K31" s="22">
        <v>21091</v>
      </c>
      <c r="L31" s="61">
        <v>287271573.95999998</v>
      </c>
      <c r="M31" s="22">
        <v>18857</v>
      </c>
      <c r="N31" s="61">
        <v>819004120.50999999</v>
      </c>
      <c r="O31" s="22">
        <v>20436</v>
      </c>
      <c r="P31" s="61">
        <v>1494325270.3</v>
      </c>
      <c r="Q31" s="22">
        <v>21370</v>
      </c>
      <c r="R31" s="61">
        <v>2242505665.5599999</v>
      </c>
      <c r="S31" s="22">
        <v>23579</v>
      </c>
      <c r="T31" s="61">
        <v>3120712031.79</v>
      </c>
      <c r="U31" s="22">
        <v>25350</v>
      </c>
      <c r="V31" s="61">
        <v>3764169921.4499998</v>
      </c>
      <c r="W31" s="22">
        <v>24523</v>
      </c>
      <c r="X31" s="61">
        <v>3909364569.8800001</v>
      </c>
      <c r="Y31" s="22">
        <v>15010</v>
      </c>
      <c r="Z31" s="61">
        <v>2842357080.1199999</v>
      </c>
    </row>
    <row r="32" spans="1:26" x14ac:dyDescent="0.35">
      <c r="A32" s="1"/>
    </row>
    <row r="33" spans="1:15" x14ac:dyDescent="0.35">
      <c r="A33" s="3"/>
    </row>
    <row r="34" spans="1:15" x14ac:dyDescent="0.35">
      <c r="A34" s="3"/>
    </row>
    <row r="36" spans="1:15" x14ac:dyDescent="0.35">
      <c r="O36" s="4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0"/>
  <sheetViews>
    <sheetView showGridLines="0" topLeftCell="E1" workbookViewId="0">
      <selection activeCell="K9" sqref="K9:V34"/>
    </sheetView>
  </sheetViews>
  <sheetFormatPr defaultColWidth="11.453125" defaultRowHeight="14.5" x14ac:dyDescent="0.35"/>
  <cols>
    <col min="1" max="1" width="34.26953125" style="7" customWidth="1"/>
    <col min="2" max="3" width="21.453125" style="4" customWidth="1"/>
    <col min="4" max="4" width="19.453125" style="4" bestFit="1" customWidth="1"/>
    <col min="5" max="5" width="21.54296875" style="4" bestFit="1" customWidth="1"/>
    <col min="6" max="6" width="5.54296875" style="4" bestFit="1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</cols>
  <sheetData>
    <row r="1" spans="1:22" x14ac:dyDescent="0.35">
      <c r="A1" s="15" t="s">
        <v>76</v>
      </c>
    </row>
    <row r="2" spans="1:22" x14ac:dyDescent="0.35">
      <c r="A2" s="16" t="str">
        <f>+'LTV cover pool'!A2</f>
        <v>December 2022</v>
      </c>
    </row>
    <row r="3" spans="1:22" x14ac:dyDescent="0.35">
      <c r="A3" s="15" t="s">
        <v>77</v>
      </c>
    </row>
    <row r="4" spans="1:22" x14ac:dyDescent="0.35">
      <c r="A4" s="9"/>
    </row>
    <row r="5" spans="1:22" x14ac:dyDescent="0.35">
      <c r="A5" s="1"/>
      <c r="D5"/>
    </row>
    <row r="6" spans="1:22" x14ac:dyDescent="0.35">
      <c r="A6" s="2"/>
    </row>
    <row r="7" spans="1:22" ht="15.5" x14ac:dyDescent="0.35">
      <c r="A7" s="1"/>
      <c r="K7" s="24" t="s">
        <v>111</v>
      </c>
      <c r="L7" s="24" t="s">
        <v>111</v>
      </c>
      <c r="M7" s="24" t="s">
        <v>112</v>
      </c>
      <c r="N7" s="24" t="s">
        <v>112</v>
      </c>
      <c r="O7" s="24" t="s">
        <v>113</v>
      </c>
      <c r="P7" s="24" t="s">
        <v>113</v>
      </c>
      <c r="Q7" s="24" t="s">
        <v>114</v>
      </c>
      <c r="R7" s="24" t="s">
        <v>114</v>
      </c>
      <c r="S7" s="24" t="s">
        <v>115</v>
      </c>
      <c r="T7" s="24" t="s">
        <v>115</v>
      </c>
      <c r="U7" s="24" t="s">
        <v>116</v>
      </c>
      <c r="V7" s="24" t="s">
        <v>116</v>
      </c>
    </row>
    <row r="8" spans="1:22" ht="31" x14ac:dyDescent="0.35">
      <c r="A8" s="20" t="s">
        <v>84</v>
      </c>
      <c r="B8" s="20" t="s">
        <v>85</v>
      </c>
      <c r="C8" s="20" t="s">
        <v>86</v>
      </c>
      <c r="D8" s="20" t="s">
        <v>78</v>
      </c>
      <c r="E8" s="20" t="s">
        <v>87</v>
      </c>
      <c r="F8" s="20" t="s">
        <v>0</v>
      </c>
      <c r="G8" s="20" t="s">
        <v>79</v>
      </c>
      <c r="H8" s="20" t="s">
        <v>80</v>
      </c>
      <c r="I8" s="20" t="s">
        <v>88</v>
      </c>
      <c r="J8" s="20" t="s">
        <v>89</v>
      </c>
      <c r="K8" s="24" t="s">
        <v>136</v>
      </c>
      <c r="L8" s="24" t="s">
        <v>137</v>
      </c>
      <c r="M8" s="24" t="s">
        <v>138</v>
      </c>
      <c r="N8" s="24" t="s">
        <v>139</v>
      </c>
      <c r="O8" s="24" t="s">
        <v>140</v>
      </c>
      <c r="P8" s="24" t="s">
        <v>141</v>
      </c>
      <c r="Q8" s="24" t="s">
        <v>142</v>
      </c>
      <c r="R8" s="24" t="s">
        <v>143</v>
      </c>
      <c r="S8" s="24" t="s">
        <v>144</v>
      </c>
      <c r="T8" s="24" t="s">
        <v>145</v>
      </c>
      <c r="U8" s="24" t="s">
        <v>146</v>
      </c>
      <c r="V8" s="24" t="s">
        <v>147</v>
      </c>
    </row>
    <row r="9" spans="1:22" s="5" customFormat="1" x14ac:dyDescent="0.35">
      <c r="A9" s="37" t="s">
        <v>1</v>
      </c>
      <c r="B9" s="21">
        <v>1326</v>
      </c>
      <c r="C9" s="21">
        <v>1939</v>
      </c>
      <c r="D9" s="55">
        <v>17671036.469999999</v>
      </c>
      <c r="E9" s="55">
        <v>27.97</v>
      </c>
      <c r="F9" s="55">
        <v>14.42</v>
      </c>
      <c r="G9" s="55">
        <v>56</v>
      </c>
      <c r="H9" s="55">
        <v>135</v>
      </c>
      <c r="I9" s="55">
        <v>1.54</v>
      </c>
      <c r="J9" s="60">
        <v>2.48</v>
      </c>
      <c r="K9" s="21">
        <v>760</v>
      </c>
      <c r="L9" s="55">
        <v>8529535.2599999998</v>
      </c>
      <c r="M9" s="21">
        <v>310</v>
      </c>
      <c r="N9" s="55">
        <v>5127462.17</v>
      </c>
      <c r="O9" s="21">
        <v>129</v>
      </c>
      <c r="P9" s="55">
        <v>2078813.99</v>
      </c>
      <c r="Q9" s="21">
        <v>60</v>
      </c>
      <c r="R9" s="55">
        <v>946473.32</v>
      </c>
      <c r="S9" s="21">
        <v>50</v>
      </c>
      <c r="T9" s="55">
        <v>758082.44</v>
      </c>
      <c r="U9" s="21">
        <v>13</v>
      </c>
      <c r="V9" s="55">
        <v>173410.18</v>
      </c>
    </row>
    <row r="10" spans="1:22" s="5" customFormat="1" x14ac:dyDescent="0.35">
      <c r="A10" s="37" t="s">
        <v>2</v>
      </c>
      <c r="B10" s="21">
        <v>1521</v>
      </c>
      <c r="C10" s="21">
        <v>2164</v>
      </c>
      <c r="D10" s="55">
        <v>56593565.399999999</v>
      </c>
      <c r="E10" s="55">
        <v>45.05</v>
      </c>
      <c r="F10" s="55">
        <v>24.11</v>
      </c>
      <c r="G10" s="55">
        <v>81</v>
      </c>
      <c r="H10" s="55">
        <v>112</v>
      </c>
      <c r="I10" s="55">
        <v>1.36</v>
      </c>
      <c r="J10" s="60">
        <v>2.46</v>
      </c>
      <c r="K10" s="21">
        <v>297</v>
      </c>
      <c r="L10" s="55">
        <v>10402407.310000001</v>
      </c>
      <c r="M10" s="21">
        <v>440</v>
      </c>
      <c r="N10" s="55">
        <v>16294417.18</v>
      </c>
      <c r="O10" s="21">
        <v>313</v>
      </c>
      <c r="P10" s="55">
        <v>11890787.470000001</v>
      </c>
      <c r="Q10" s="21">
        <v>270</v>
      </c>
      <c r="R10" s="55">
        <v>10101041.689999999</v>
      </c>
      <c r="S10" s="21">
        <v>133</v>
      </c>
      <c r="T10" s="55">
        <v>5222458.76</v>
      </c>
      <c r="U10" s="21">
        <v>67</v>
      </c>
      <c r="V10" s="55">
        <v>2648150.7999999998</v>
      </c>
    </row>
    <row r="11" spans="1:22" s="5" customFormat="1" x14ac:dyDescent="0.35">
      <c r="A11" s="37" t="s">
        <v>3</v>
      </c>
      <c r="B11" s="21">
        <v>1146</v>
      </c>
      <c r="C11" s="21">
        <v>1541</v>
      </c>
      <c r="D11" s="55">
        <v>70898943.870000005</v>
      </c>
      <c r="E11" s="55">
        <v>58.02</v>
      </c>
      <c r="F11" s="55">
        <v>30.86</v>
      </c>
      <c r="G11" s="55">
        <v>106</v>
      </c>
      <c r="H11" s="55">
        <v>88</v>
      </c>
      <c r="I11" s="55">
        <v>1.32</v>
      </c>
      <c r="J11" s="60">
        <v>2.46</v>
      </c>
      <c r="K11" s="21">
        <v>101</v>
      </c>
      <c r="L11" s="55">
        <v>6127983.4299999997</v>
      </c>
      <c r="M11" s="21">
        <v>228</v>
      </c>
      <c r="N11" s="55">
        <v>13912253.74</v>
      </c>
      <c r="O11" s="21">
        <v>247</v>
      </c>
      <c r="P11" s="55">
        <v>15078044.810000001</v>
      </c>
      <c r="Q11" s="21">
        <v>252</v>
      </c>
      <c r="R11" s="55">
        <v>15697434.470000001</v>
      </c>
      <c r="S11" s="21">
        <v>207</v>
      </c>
      <c r="T11" s="55">
        <v>13051218.689999999</v>
      </c>
      <c r="U11" s="21">
        <v>110</v>
      </c>
      <c r="V11" s="55">
        <v>6966481.3899999997</v>
      </c>
    </row>
    <row r="12" spans="1:22" s="5" customFormat="1" x14ac:dyDescent="0.35">
      <c r="A12" s="37" t="s">
        <v>4</v>
      </c>
      <c r="B12" s="21">
        <v>848</v>
      </c>
      <c r="C12" s="21">
        <v>1145</v>
      </c>
      <c r="D12" s="55">
        <v>73797247.120000005</v>
      </c>
      <c r="E12" s="55">
        <v>62.5</v>
      </c>
      <c r="F12" s="55">
        <v>34.090000000000003</v>
      </c>
      <c r="G12" s="55">
        <v>114</v>
      </c>
      <c r="H12" s="55">
        <v>79</v>
      </c>
      <c r="I12" s="55">
        <v>1.28</v>
      </c>
      <c r="J12" s="60">
        <v>2.4700000000000002</v>
      </c>
      <c r="K12" s="21">
        <v>48</v>
      </c>
      <c r="L12" s="55">
        <v>4220825</v>
      </c>
      <c r="M12" s="21">
        <v>141</v>
      </c>
      <c r="N12" s="55">
        <v>12099639.52</v>
      </c>
      <c r="O12" s="21">
        <v>156</v>
      </c>
      <c r="P12" s="55">
        <v>13597505.34</v>
      </c>
      <c r="Q12" s="21">
        <v>175</v>
      </c>
      <c r="R12" s="55">
        <v>15225150.23</v>
      </c>
      <c r="S12" s="21">
        <v>197</v>
      </c>
      <c r="T12" s="55">
        <v>17245436.059999999</v>
      </c>
      <c r="U12" s="21">
        <v>131</v>
      </c>
      <c r="V12" s="55">
        <v>11408690.970000001</v>
      </c>
    </row>
    <row r="13" spans="1:22" s="5" customFormat="1" x14ac:dyDescent="0.35">
      <c r="A13" s="37" t="s">
        <v>5</v>
      </c>
      <c r="B13" s="21">
        <v>585</v>
      </c>
      <c r="C13" s="21">
        <v>767</v>
      </c>
      <c r="D13" s="55">
        <v>65641463.119999997</v>
      </c>
      <c r="E13" s="55">
        <v>64.72</v>
      </c>
      <c r="F13" s="55">
        <v>35.19</v>
      </c>
      <c r="G13" s="55">
        <v>120</v>
      </c>
      <c r="H13" s="55">
        <v>75</v>
      </c>
      <c r="I13" s="55">
        <v>1.29</v>
      </c>
      <c r="J13" s="60">
        <v>2.48</v>
      </c>
      <c r="K13" s="21">
        <v>26</v>
      </c>
      <c r="L13" s="55">
        <v>2842151.37</v>
      </c>
      <c r="M13" s="21">
        <v>91</v>
      </c>
      <c r="N13" s="55">
        <v>10168667.789999999</v>
      </c>
      <c r="O13" s="21">
        <v>102</v>
      </c>
      <c r="P13" s="55">
        <v>11421383.859999999</v>
      </c>
      <c r="Q13" s="21">
        <v>130</v>
      </c>
      <c r="R13" s="55">
        <v>14601191.039999999</v>
      </c>
      <c r="S13" s="21">
        <v>138</v>
      </c>
      <c r="T13" s="55">
        <v>15601394.85</v>
      </c>
      <c r="U13" s="21">
        <v>97</v>
      </c>
      <c r="V13" s="55">
        <v>10895711.939999999</v>
      </c>
    </row>
    <row r="14" spans="1:22" s="5" customFormat="1" x14ac:dyDescent="0.35">
      <c r="A14" s="37" t="s">
        <v>6</v>
      </c>
      <c r="B14" s="21">
        <v>479</v>
      </c>
      <c r="C14" s="21">
        <v>595</v>
      </c>
      <c r="D14" s="55">
        <v>65551394.539999999</v>
      </c>
      <c r="E14" s="55">
        <v>64.8</v>
      </c>
      <c r="F14" s="55">
        <v>34.5</v>
      </c>
      <c r="G14" s="55">
        <v>117</v>
      </c>
      <c r="H14" s="55">
        <v>75</v>
      </c>
      <c r="I14" s="55">
        <v>1.32</v>
      </c>
      <c r="J14" s="60">
        <v>2.5</v>
      </c>
      <c r="K14" s="21">
        <v>19</v>
      </c>
      <c r="L14" s="55">
        <v>2549165.9900000002</v>
      </c>
      <c r="M14" s="21">
        <v>81</v>
      </c>
      <c r="N14" s="55">
        <v>10980447.17</v>
      </c>
      <c r="O14" s="21">
        <v>80</v>
      </c>
      <c r="P14" s="55">
        <v>10949484.039999999</v>
      </c>
      <c r="Q14" s="21">
        <v>117</v>
      </c>
      <c r="R14" s="55">
        <v>16148338.449999999</v>
      </c>
      <c r="S14" s="21">
        <v>108</v>
      </c>
      <c r="T14" s="55">
        <v>14758275.189999999</v>
      </c>
      <c r="U14" s="21">
        <v>74</v>
      </c>
      <c r="V14" s="55">
        <v>10165683.699999999</v>
      </c>
    </row>
    <row r="15" spans="1:22" s="5" customFormat="1" x14ac:dyDescent="0.35">
      <c r="A15" s="37" t="s">
        <v>7</v>
      </c>
      <c r="B15" s="21">
        <v>362</v>
      </c>
      <c r="C15" s="21">
        <v>450</v>
      </c>
      <c r="D15" s="55">
        <v>58531339.5</v>
      </c>
      <c r="E15" s="55">
        <v>64.709999999999994</v>
      </c>
      <c r="F15" s="55">
        <v>34.479999999999997</v>
      </c>
      <c r="G15" s="55">
        <v>119</v>
      </c>
      <c r="H15" s="55">
        <v>74</v>
      </c>
      <c r="I15" s="55">
        <v>1.37</v>
      </c>
      <c r="J15" s="60">
        <v>2.52</v>
      </c>
      <c r="K15" s="21">
        <v>17</v>
      </c>
      <c r="L15" s="55">
        <v>2725579.86</v>
      </c>
      <c r="M15" s="21">
        <v>55</v>
      </c>
      <c r="N15" s="55">
        <v>8863916.8800000008</v>
      </c>
      <c r="O15" s="21">
        <v>69</v>
      </c>
      <c r="P15" s="55">
        <v>11191674.130000001</v>
      </c>
      <c r="Q15" s="21">
        <v>79</v>
      </c>
      <c r="R15" s="55">
        <v>12798764.09</v>
      </c>
      <c r="S15" s="21">
        <v>91</v>
      </c>
      <c r="T15" s="55">
        <v>14733960.109999999</v>
      </c>
      <c r="U15" s="21">
        <v>51</v>
      </c>
      <c r="V15" s="55">
        <v>8217444.4299999997</v>
      </c>
    </row>
    <row r="16" spans="1:22" s="5" customFormat="1" x14ac:dyDescent="0.35">
      <c r="A16" s="37" t="s">
        <v>8</v>
      </c>
      <c r="B16" s="21">
        <v>293</v>
      </c>
      <c r="C16" s="21">
        <v>378</v>
      </c>
      <c r="D16" s="55">
        <v>54714294.490000002</v>
      </c>
      <c r="E16" s="55">
        <v>65.87</v>
      </c>
      <c r="F16" s="55">
        <v>34.39</v>
      </c>
      <c r="G16" s="55">
        <v>117</v>
      </c>
      <c r="H16" s="55">
        <v>72</v>
      </c>
      <c r="I16" s="55">
        <v>1.3</v>
      </c>
      <c r="J16" s="60">
        <v>2.4700000000000002</v>
      </c>
      <c r="K16" s="21">
        <v>19</v>
      </c>
      <c r="L16" s="55">
        <v>3492266.36</v>
      </c>
      <c r="M16" s="21">
        <v>38</v>
      </c>
      <c r="N16" s="55">
        <v>7095388.5</v>
      </c>
      <c r="O16" s="21">
        <v>49</v>
      </c>
      <c r="P16" s="55">
        <v>9200774.2599999998</v>
      </c>
      <c r="Q16" s="21">
        <v>72</v>
      </c>
      <c r="R16" s="55">
        <v>13424980.91</v>
      </c>
      <c r="S16" s="21">
        <v>76</v>
      </c>
      <c r="T16" s="55">
        <v>14173660.93</v>
      </c>
      <c r="U16" s="21">
        <v>39</v>
      </c>
      <c r="V16" s="55">
        <v>7327223.5300000003</v>
      </c>
    </row>
    <row r="17" spans="1:22" s="5" customFormat="1" x14ac:dyDescent="0.35">
      <c r="A17" s="37" t="s">
        <v>9</v>
      </c>
      <c r="B17" s="21">
        <v>216</v>
      </c>
      <c r="C17" s="21">
        <v>260</v>
      </c>
      <c r="D17" s="55">
        <v>45666959.920000002</v>
      </c>
      <c r="E17" s="55">
        <v>66.64</v>
      </c>
      <c r="F17" s="55">
        <v>35.369999999999997</v>
      </c>
      <c r="G17" s="55">
        <v>119</v>
      </c>
      <c r="H17" s="55">
        <v>70</v>
      </c>
      <c r="I17" s="55">
        <v>1.29</v>
      </c>
      <c r="J17" s="60">
        <v>2.6</v>
      </c>
      <c r="K17" s="21">
        <v>10</v>
      </c>
      <c r="L17" s="55">
        <v>2086005.81</v>
      </c>
      <c r="M17" s="21">
        <v>27</v>
      </c>
      <c r="N17" s="55">
        <v>5726916.46</v>
      </c>
      <c r="O17" s="21">
        <v>36</v>
      </c>
      <c r="P17" s="55">
        <v>7593912.3700000001</v>
      </c>
      <c r="Q17" s="21">
        <v>67</v>
      </c>
      <c r="R17" s="55">
        <v>14203153.970000001</v>
      </c>
      <c r="S17" s="21">
        <v>40</v>
      </c>
      <c r="T17" s="55">
        <v>8415508.9900000002</v>
      </c>
      <c r="U17" s="21">
        <v>36</v>
      </c>
      <c r="V17" s="55">
        <v>7641462.3200000003</v>
      </c>
    </row>
    <row r="18" spans="1:22" s="5" customFormat="1" x14ac:dyDescent="0.35">
      <c r="A18" s="37" t="s">
        <v>10</v>
      </c>
      <c r="B18" s="21">
        <v>185</v>
      </c>
      <c r="C18" s="21">
        <v>224</v>
      </c>
      <c r="D18" s="55">
        <v>43864918.090000004</v>
      </c>
      <c r="E18" s="55">
        <v>70.150000000000006</v>
      </c>
      <c r="F18" s="55">
        <v>38.200000000000003</v>
      </c>
      <c r="G18" s="55">
        <v>124</v>
      </c>
      <c r="H18" s="55">
        <v>62</v>
      </c>
      <c r="I18" s="55">
        <v>1.25</v>
      </c>
      <c r="J18" s="60">
        <v>2.52</v>
      </c>
      <c r="K18" s="21">
        <v>7</v>
      </c>
      <c r="L18" s="55">
        <v>1621398.63</v>
      </c>
      <c r="M18" s="21">
        <v>16</v>
      </c>
      <c r="N18" s="55">
        <v>3748204.71</v>
      </c>
      <c r="O18" s="21">
        <v>36</v>
      </c>
      <c r="P18" s="55">
        <v>8544169.4700000007</v>
      </c>
      <c r="Q18" s="21">
        <v>34</v>
      </c>
      <c r="R18" s="55">
        <v>8125185.2800000003</v>
      </c>
      <c r="S18" s="21">
        <v>47</v>
      </c>
      <c r="T18" s="55">
        <v>11164834.25</v>
      </c>
      <c r="U18" s="21">
        <v>45</v>
      </c>
      <c r="V18" s="55">
        <v>10661125.75</v>
      </c>
    </row>
    <row r="19" spans="1:22" s="5" customFormat="1" x14ac:dyDescent="0.35">
      <c r="A19" s="37" t="s">
        <v>11</v>
      </c>
      <c r="B19" s="21">
        <v>135</v>
      </c>
      <c r="C19" s="21">
        <v>164</v>
      </c>
      <c r="D19" s="55">
        <v>35305871.07</v>
      </c>
      <c r="E19" s="55">
        <v>65.36</v>
      </c>
      <c r="F19" s="55">
        <v>35.74</v>
      </c>
      <c r="G19" s="55">
        <v>111</v>
      </c>
      <c r="H19" s="55">
        <v>66</v>
      </c>
      <c r="I19" s="55">
        <v>1.1499999999999999</v>
      </c>
      <c r="J19" s="60">
        <v>2.4900000000000002</v>
      </c>
      <c r="K19" s="21">
        <v>6</v>
      </c>
      <c r="L19" s="55">
        <v>1550225.48</v>
      </c>
      <c r="M19" s="21">
        <v>17</v>
      </c>
      <c r="N19" s="55">
        <v>4446673.2300000004</v>
      </c>
      <c r="O19" s="21">
        <v>29</v>
      </c>
      <c r="P19" s="55">
        <v>7591359.9400000004</v>
      </c>
      <c r="Q19" s="21">
        <v>28</v>
      </c>
      <c r="R19" s="55">
        <v>7326985.3300000001</v>
      </c>
      <c r="S19" s="21">
        <v>26</v>
      </c>
      <c r="T19" s="55">
        <v>6774818.5300000003</v>
      </c>
      <c r="U19" s="21">
        <v>29</v>
      </c>
      <c r="V19" s="55">
        <v>7615808.5599999996</v>
      </c>
    </row>
    <row r="20" spans="1:22" s="5" customFormat="1" x14ac:dyDescent="0.35">
      <c r="A20" s="37" t="s">
        <v>12</v>
      </c>
      <c r="B20" s="21">
        <v>127</v>
      </c>
      <c r="C20" s="21">
        <v>155</v>
      </c>
      <c r="D20" s="55">
        <v>36652201.920000002</v>
      </c>
      <c r="E20" s="55">
        <v>68.02</v>
      </c>
      <c r="F20" s="55">
        <v>36.06</v>
      </c>
      <c r="G20" s="55">
        <v>123</v>
      </c>
      <c r="H20" s="55">
        <v>65</v>
      </c>
      <c r="I20" s="55">
        <v>1.31</v>
      </c>
      <c r="J20" s="60">
        <v>2.46</v>
      </c>
      <c r="K20" s="21">
        <v>5</v>
      </c>
      <c r="L20" s="55">
        <v>1461933.98</v>
      </c>
      <c r="M20" s="21">
        <v>11</v>
      </c>
      <c r="N20" s="55">
        <v>3174795.81</v>
      </c>
      <c r="O20" s="21">
        <v>29</v>
      </c>
      <c r="P20" s="55">
        <v>8357071.8600000003</v>
      </c>
      <c r="Q20" s="21">
        <v>30</v>
      </c>
      <c r="R20" s="55">
        <v>8667185.6600000001</v>
      </c>
      <c r="S20" s="21">
        <v>32</v>
      </c>
      <c r="T20" s="55">
        <v>9213016.5899999999</v>
      </c>
      <c r="U20" s="21">
        <v>20</v>
      </c>
      <c r="V20" s="55">
        <v>5778198.0199999996</v>
      </c>
    </row>
    <row r="21" spans="1:22" s="5" customFormat="1" x14ac:dyDescent="0.35">
      <c r="A21" s="37" t="s">
        <v>13</v>
      </c>
      <c r="B21" s="21">
        <v>105</v>
      </c>
      <c r="C21" s="21">
        <v>136</v>
      </c>
      <c r="D21" s="55">
        <v>32644115.609999999</v>
      </c>
      <c r="E21" s="55">
        <v>76.38</v>
      </c>
      <c r="F21" s="55">
        <v>38.26</v>
      </c>
      <c r="G21" s="55">
        <v>133</v>
      </c>
      <c r="H21" s="55">
        <v>56</v>
      </c>
      <c r="I21" s="55">
        <v>1.28</v>
      </c>
      <c r="J21" s="60">
        <v>2.4900000000000002</v>
      </c>
      <c r="K21" s="21">
        <v>5</v>
      </c>
      <c r="L21" s="55">
        <v>1561478.83</v>
      </c>
      <c r="M21" s="21">
        <v>7</v>
      </c>
      <c r="N21" s="55">
        <v>2156419.21</v>
      </c>
      <c r="O21" s="21">
        <v>19</v>
      </c>
      <c r="P21" s="55">
        <v>5883582.4400000004</v>
      </c>
      <c r="Q21" s="21">
        <v>19</v>
      </c>
      <c r="R21" s="55">
        <v>5913280.1699999999</v>
      </c>
      <c r="S21" s="21">
        <v>33</v>
      </c>
      <c r="T21" s="55">
        <v>10251534.460000001</v>
      </c>
      <c r="U21" s="21">
        <v>22</v>
      </c>
      <c r="V21" s="55">
        <v>6877820.5</v>
      </c>
    </row>
    <row r="22" spans="1:22" s="5" customFormat="1" x14ac:dyDescent="0.35">
      <c r="A22" s="37" t="s">
        <v>14</v>
      </c>
      <c r="B22" s="21">
        <v>99</v>
      </c>
      <c r="C22" s="21">
        <v>107</v>
      </c>
      <c r="D22" s="55">
        <v>33412129.43</v>
      </c>
      <c r="E22" s="55">
        <v>68.3</v>
      </c>
      <c r="F22" s="55">
        <v>35.729999999999997</v>
      </c>
      <c r="G22" s="55">
        <v>123</v>
      </c>
      <c r="H22" s="55">
        <v>67</v>
      </c>
      <c r="I22" s="55">
        <v>1.31</v>
      </c>
      <c r="J22" s="60">
        <v>2.35</v>
      </c>
      <c r="K22" s="21">
        <v>3</v>
      </c>
      <c r="L22" s="55">
        <v>1012352.55</v>
      </c>
      <c r="M22" s="21">
        <v>12</v>
      </c>
      <c r="N22" s="55">
        <v>4088891.74</v>
      </c>
      <c r="O22" s="21">
        <v>22</v>
      </c>
      <c r="P22" s="55">
        <v>7412293.1799999997</v>
      </c>
      <c r="Q22" s="21">
        <v>17</v>
      </c>
      <c r="R22" s="55">
        <v>5707569.9400000004</v>
      </c>
      <c r="S22" s="21">
        <v>37</v>
      </c>
      <c r="T22" s="55">
        <v>12487613.800000001</v>
      </c>
      <c r="U22" s="21">
        <v>8</v>
      </c>
      <c r="V22" s="55">
        <v>2703408.22</v>
      </c>
    </row>
    <row r="23" spans="1:22" s="5" customFormat="1" x14ac:dyDescent="0.35">
      <c r="A23" s="37" t="s">
        <v>15</v>
      </c>
      <c r="B23" s="21">
        <v>78</v>
      </c>
      <c r="C23" s="21">
        <v>81</v>
      </c>
      <c r="D23" s="55">
        <v>28272511.789999999</v>
      </c>
      <c r="E23" s="55">
        <v>69.86</v>
      </c>
      <c r="F23" s="55">
        <v>37.53</v>
      </c>
      <c r="G23" s="55">
        <v>121</v>
      </c>
      <c r="H23" s="55">
        <v>61</v>
      </c>
      <c r="I23" s="55">
        <v>1.3</v>
      </c>
      <c r="J23" s="60">
        <v>2.46</v>
      </c>
      <c r="K23" s="21">
        <v>3</v>
      </c>
      <c r="L23" s="55">
        <v>1089570.6100000001</v>
      </c>
      <c r="M23" s="21">
        <v>4</v>
      </c>
      <c r="N23" s="55">
        <v>1445938.51</v>
      </c>
      <c r="O23" s="21">
        <v>17</v>
      </c>
      <c r="P23" s="55">
        <v>6171941.4400000004</v>
      </c>
      <c r="Q23" s="21">
        <v>19</v>
      </c>
      <c r="R23" s="55">
        <v>6867452.29</v>
      </c>
      <c r="S23" s="21">
        <v>21</v>
      </c>
      <c r="T23" s="55">
        <v>7643023.0899999999</v>
      </c>
      <c r="U23" s="21">
        <v>13</v>
      </c>
      <c r="V23" s="55">
        <v>4687713.32</v>
      </c>
    </row>
    <row r="24" spans="1:22" s="5" customFormat="1" x14ac:dyDescent="0.35">
      <c r="A24" s="37" t="s">
        <v>16</v>
      </c>
      <c r="B24" s="21">
        <v>73</v>
      </c>
      <c r="C24" s="21">
        <v>85</v>
      </c>
      <c r="D24" s="55">
        <v>28193006.16</v>
      </c>
      <c r="E24" s="55">
        <v>76.42</v>
      </c>
      <c r="F24" s="55">
        <v>38.24</v>
      </c>
      <c r="G24" s="55">
        <v>128</v>
      </c>
      <c r="H24" s="55">
        <v>46</v>
      </c>
      <c r="I24" s="55">
        <v>1.1499999999999999</v>
      </c>
      <c r="J24" s="60">
        <v>2.4500000000000002</v>
      </c>
      <c r="K24" s="21">
        <v>1</v>
      </c>
      <c r="L24" s="55">
        <v>396929.86</v>
      </c>
      <c r="M24" s="21">
        <v>7</v>
      </c>
      <c r="N24" s="55">
        <v>2718324.77</v>
      </c>
      <c r="O24" s="21">
        <v>13</v>
      </c>
      <c r="P24" s="55">
        <v>5013273.08</v>
      </c>
      <c r="Q24" s="21">
        <v>16</v>
      </c>
      <c r="R24" s="55">
        <v>6171466.8799999999</v>
      </c>
      <c r="S24" s="21">
        <v>19</v>
      </c>
      <c r="T24" s="55">
        <v>7314599.0999999996</v>
      </c>
      <c r="U24" s="21">
        <v>17</v>
      </c>
      <c r="V24" s="55">
        <v>6578412.4699999997</v>
      </c>
    </row>
    <row r="25" spans="1:22" s="5" customFormat="1" x14ac:dyDescent="0.35">
      <c r="A25" s="37" t="s">
        <v>17</v>
      </c>
      <c r="B25" s="21">
        <v>79</v>
      </c>
      <c r="C25" s="21">
        <v>86</v>
      </c>
      <c r="D25" s="55">
        <v>32576635.5</v>
      </c>
      <c r="E25" s="55">
        <v>71.930000000000007</v>
      </c>
      <c r="F25" s="55">
        <v>36.020000000000003</v>
      </c>
      <c r="G25" s="55">
        <v>123</v>
      </c>
      <c r="H25" s="55">
        <v>59</v>
      </c>
      <c r="I25" s="55">
        <v>1.41</v>
      </c>
      <c r="J25" s="60">
        <v>2.52</v>
      </c>
      <c r="K25" s="21">
        <v>3</v>
      </c>
      <c r="L25" s="55">
        <v>1234273.93</v>
      </c>
      <c r="M25" s="21">
        <v>6</v>
      </c>
      <c r="N25" s="55">
        <v>2481247.92</v>
      </c>
      <c r="O25" s="21">
        <v>17</v>
      </c>
      <c r="P25" s="55">
        <v>7009210.8600000003</v>
      </c>
      <c r="Q25" s="21">
        <v>22</v>
      </c>
      <c r="R25" s="55">
        <v>9098707.8000000007</v>
      </c>
      <c r="S25" s="21">
        <v>19</v>
      </c>
      <c r="T25" s="55">
        <v>7793671.9199999999</v>
      </c>
      <c r="U25" s="21">
        <v>12</v>
      </c>
      <c r="V25" s="55">
        <v>4959523.07</v>
      </c>
    </row>
    <row r="26" spans="1:22" s="5" customFormat="1" x14ac:dyDescent="0.35">
      <c r="A26" s="37" t="s">
        <v>18</v>
      </c>
      <c r="B26" s="21">
        <v>58</v>
      </c>
      <c r="C26" s="21">
        <v>69</v>
      </c>
      <c r="D26" s="55">
        <v>25391519.09</v>
      </c>
      <c r="E26" s="55">
        <v>64.81</v>
      </c>
      <c r="F26" s="55">
        <v>33.25</v>
      </c>
      <c r="G26" s="55">
        <v>112</v>
      </c>
      <c r="H26" s="55">
        <v>69</v>
      </c>
      <c r="I26" s="55">
        <v>1.25</v>
      </c>
      <c r="J26" s="60">
        <v>2.58</v>
      </c>
      <c r="K26" s="21">
        <v>4</v>
      </c>
      <c r="L26" s="55">
        <v>1749525.86</v>
      </c>
      <c r="M26" s="21">
        <v>12</v>
      </c>
      <c r="N26" s="55">
        <v>5230268.08</v>
      </c>
      <c r="O26" s="21">
        <v>6</v>
      </c>
      <c r="P26" s="55">
        <v>2632463.08</v>
      </c>
      <c r="Q26" s="21">
        <v>14</v>
      </c>
      <c r="R26" s="55">
        <v>6161586.0700000003</v>
      </c>
      <c r="S26" s="21">
        <v>13</v>
      </c>
      <c r="T26" s="55">
        <v>5689290.1299999999</v>
      </c>
      <c r="U26" s="21">
        <v>9</v>
      </c>
      <c r="V26" s="55">
        <v>3928385.87</v>
      </c>
    </row>
    <row r="27" spans="1:22" s="5" customFormat="1" x14ac:dyDescent="0.35">
      <c r="A27" s="37" t="s">
        <v>19</v>
      </c>
      <c r="B27" s="21">
        <v>67</v>
      </c>
      <c r="C27" s="21">
        <v>73</v>
      </c>
      <c r="D27" s="55">
        <v>30926352.649999999</v>
      </c>
      <c r="E27" s="55">
        <v>73.349999999999994</v>
      </c>
      <c r="F27" s="55">
        <v>36.1</v>
      </c>
      <c r="G27" s="55">
        <v>119</v>
      </c>
      <c r="H27" s="55">
        <v>52</v>
      </c>
      <c r="I27" s="55">
        <v>1.07</v>
      </c>
      <c r="J27" s="60">
        <v>2.36</v>
      </c>
      <c r="K27" s="21">
        <v>2</v>
      </c>
      <c r="L27" s="55">
        <v>941614.06</v>
      </c>
      <c r="M27" s="21">
        <v>10</v>
      </c>
      <c r="N27" s="55">
        <v>4597517.37</v>
      </c>
      <c r="O27" s="21">
        <v>11</v>
      </c>
      <c r="P27" s="55">
        <v>5083658.1900000004</v>
      </c>
      <c r="Q27" s="21">
        <v>14</v>
      </c>
      <c r="R27" s="55">
        <v>6470110.25</v>
      </c>
      <c r="S27" s="21">
        <v>15</v>
      </c>
      <c r="T27" s="55">
        <v>6898629.21</v>
      </c>
      <c r="U27" s="21">
        <v>15</v>
      </c>
      <c r="V27" s="55">
        <v>6934823.5700000003</v>
      </c>
    </row>
    <row r="28" spans="1:22" s="5" customFormat="1" x14ac:dyDescent="0.35">
      <c r="A28" s="37" t="s">
        <v>20</v>
      </c>
      <c r="B28" s="21">
        <v>52</v>
      </c>
      <c r="C28" s="21">
        <v>60</v>
      </c>
      <c r="D28" s="55">
        <v>25370403.550000001</v>
      </c>
      <c r="E28" s="55">
        <v>73.39</v>
      </c>
      <c r="F28" s="55">
        <v>40.25</v>
      </c>
      <c r="G28" s="55">
        <v>120</v>
      </c>
      <c r="H28" s="55">
        <v>51</v>
      </c>
      <c r="I28" s="55">
        <v>1.1399999999999999</v>
      </c>
      <c r="J28" s="60">
        <v>2.27</v>
      </c>
      <c r="K28" s="21">
        <v>1</v>
      </c>
      <c r="L28" s="55">
        <v>497797.09</v>
      </c>
      <c r="M28" s="21">
        <v>6</v>
      </c>
      <c r="N28" s="55">
        <v>2944028.73</v>
      </c>
      <c r="O28" s="21">
        <v>7</v>
      </c>
      <c r="P28" s="55">
        <v>3371304.26</v>
      </c>
      <c r="Q28" s="21">
        <v>8</v>
      </c>
      <c r="R28" s="55">
        <v>3913379.35</v>
      </c>
      <c r="S28" s="21">
        <v>14</v>
      </c>
      <c r="T28" s="55">
        <v>6845524.4500000002</v>
      </c>
      <c r="U28" s="21">
        <v>16</v>
      </c>
      <c r="V28" s="55">
        <v>7798369.6699999999</v>
      </c>
    </row>
    <row r="29" spans="1:22" s="5" customFormat="1" x14ac:dyDescent="0.35">
      <c r="A29" s="37" t="s">
        <v>21</v>
      </c>
      <c r="B29" s="21">
        <v>591</v>
      </c>
      <c r="C29" s="21">
        <v>664</v>
      </c>
      <c r="D29" s="55">
        <v>408113686.61000001</v>
      </c>
      <c r="E29" s="55">
        <v>72.14</v>
      </c>
      <c r="F29" s="55">
        <v>37.340000000000003</v>
      </c>
      <c r="G29" s="55">
        <v>123</v>
      </c>
      <c r="H29" s="55">
        <v>58</v>
      </c>
      <c r="I29" s="55">
        <v>1.22</v>
      </c>
      <c r="J29" s="60">
        <v>2.4700000000000002</v>
      </c>
      <c r="K29" s="21">
        <v>17</v>
      </c>
      <c r="L29" s="55">
        <v>10735411.539999999</v>
      </c>
      <c r="M29" s="21">
        <v>60</v>
      </c>
      <c r="N29" s="55">
        <v>43695128.149999999</v>
      </c>
      <c r="O29" s="21">
        <v>104</v>
      </c>
      <c r="P29" s="55">
        <v>71192922.200000003</v>
      </c>
      <c r="Q29" s="21">
        <v>147</v>
      </c>
      <c r="R29" s="55">
        <v>101855626.5</v>
      </c>
      <c r="S29" s="21">
        <v>156</v>
      </c>
      <c r="T29" s="55">
        <v>107820249</v>
      </c>
      <c r="U29" s="21">
        <v>107</v>
      </c>
      <c r="V29" s="55">
        <v>72814349.219999999</v>
      </c>
    </row>
    <row r="30" spans="1:22" s="5" customFormat="1" x14ac:dyDescent="0.35">
      <c r="A30" s="37" t="s">
        <v>22</v>
      </c>
      <c r="B30" s="21">
        <v>217</v>
      </c>
      <c r="C30" s="21">
        <v>228</v>
      </c>
      <c r="D30" s="55">
        <v>267010667.74000001</v>
      </c>
      <c r="E30" s="55">
        <v>77.08</v>
      </c>
      <c r="F30" s="55">
        <v>37.43</v>
      </c>
      <c r="G30" s="55">
        <v>124</v>
      </c>
      <c r="H30" s="55">
        <v>55</v>
      </c>
      <c r="I30" s="55">
        <v>1.36</v>
      </c>
      <c r="J30" s="60">
        <v>2.46</v>
      </c>
      <c r="K30" s="21">
        <v>4</v>
      </c>
      <c r="L30" s="55">
        <v>4677596.2300000004</v>
      </c>
      <c r="M30" s="21">
        <v>17</v>
      </c>
      <c r="N30" s="55">
        <v>21551049.43</v>
      </c>
      <c r="O30" s="21">
        <v>46</v>
      </c>
      <c r="P30" s="55">
        <v>55465513.590000004</v>
      </c>
      <c r="Q30" s="21">
        <v>57</v>
      </c>
      <c r="R30" s="55">
        <v>70761410.25</v>
      </c>
      <c r="S30" s="21">
        <v>53</v>
      </c>
      <c r="T30" s="55">
        <v>65067827.549999997</v>
      </c>
      <c r="U30" s="21">
        <v>40</v>
      </c>
      <c r="V30" s="55">
        <v>49487270.689999998</v>
      </c>
    </row>
    <row r="31" spans="1:22" s="5" customFormat="1" x14ac:dyDescent="0.35">
      <c r="A31" s="37" t="s">
        <v>23</v>
      </c>
      <c r="B31" s="21">
        <v>123</v>
      </c>
      <c r="C31" s="21">
        <v>128</v>
      </c>
      <c r="D31" s="55">
        <v>212852806.36000001</v>
      </c>
      <c r="E31" s="55">
        <v>78.44</v>
      </c>
      <c r="F31" s="55">
        <v>37.42</v>
      </c>
      <c r="G31" s="55">
        <v>129</v>
      </c>
      <c r="H31" s="55">
        <v>48</v>
      </c>
      <c r="I31" s="55">
        <v>1.32</v>
      </c>
      <c r="J31" s="60">
        <v>2.52</v>
      </c>
      <c r="K31" s="21">
        <v>5</v>
      </c>
      <c r="L31" s="55">
        <v>9168312.2899999991</v>
      </c>
      <c r="M31" s="21">
        <v>9</v>
      </c>
      <c r="N31" s="55">
        <v>15010161.93</v>
      </c>
      <c r="O31" s="21">
        <v>19</v>
      </c>
      <c r="P31" s="55">
        <v>32473369.309999999</v>
      </c>
      <c r="Q31" s="21">
        <v>28</v>
      </c>
      <c r="R31" s="55">
        <v>49865460.659999996</v>
      </c>
      <c r="S31" s="21">
        <v>47</v>
      </c>
      <c r="T31" s="55">
        <v>80898463.409999996</v>
      </c>
      <c r="U31" s="21">
        <v>15</v>
      </c>
      <c r="V31" s="55">
        <v>25437038.760000002</v>
      </c>
    </row>
    <row r="32" spans="1:22" s="5" customFormat="1" x14ac:dyDescent="0.35">
      <c r="A32" s="37" t="s">
        <v>24</v>
      </c>
      <c r="B32" s="21">
        <v>99</v>
      </c>
      <c r="C32" s="21">
        <v>100</v>
      </c>
      <c r="D32" s="55">
        <v>239553608.38999999</v>
      </c>
      <c r="E32" s="55">
        <v>82.24</v>
      </c>
      <c r="F32" s="55">
        <v>39.97</v>
      </c>
      <c r="G32" s="55">
        <v>131</v>
      </c>
      <c r="H32" s="55">
        <v>44</v>
      </c>
      <c r="I32" s="55">
        <v>1.17</v>
      </c>
      <c r="J32" s="60">
        <v>2.46</v>
      </c>
      <c r="K32" s="21">
        <v>2</v>
      </c>
      <c r="L32" s="55">
        <v>5002058.71</v>
      </c>
      <c r="M32" s="21">
        <v>8</v>
      </c>
      <c r="N32" s="55">
        <v>18159324.34</v>
      </c>
      <c r="O32" s="21">
        <v>8</v>
      </c>
      <c r="P32" s="55">
        <v>20430534.879999999</v>
      </c>
      <c r="Q32" s="21">
        <v>29</v>
      </c>
      <c r="R32" s="55">
        <v>71374581.969999999</v>
      </c>
      <c r="S32" s="21">
        <v>31</v>
      </c>
      <c r="T32" s="55">
        <v>73798240.620000005</v>
      </c>
      <c r="U32" s="21">
        <v>21</v>
      </c>
      <c r="V32" s="55">
        <v>50788867.869999997</v>
      </c>
    </row>
    <row r="33" spans="1:22" s="6" customFormat="1" x14ac:dyDescent="0.35">
      <c r="A33" s="37" t="s">
        <v>25</v>
      </c>
      <c r="B33" s="21">
        <v>104</v>
      </c>
      <c r="C33" s="21">
        <v>106</v>
      </c>
      <c r="D33" s="55">
        <v>666491256.71000004</v>
      </c>
      <c r="E33" s="55">
        <v>85.06</v>
      </c>
      <c r="F33" s="55">
        <v>43.82</v>
      </c>
      <c r="G33" s="55">
        <v>121</v>
      </c>
      <c r="H33" s="55">
        <v>43</v>
      </c>
      <c r="I33" s="55">
        <v>1.35</v>
      </c>
      <c r="J33" s="60">
        <v>2.52</v>
      </c>
      <c r="K33" s="21">
        <v>1</v>
      </c>
      <c r="L33" s="55">
        <v>4300000</v>
      </c>
      <c r="M33" s="21">
        <v>8</v>
      </c>
      <c r="N33" s="55">
        <v>33899082.979999997</v>
      </c>
      <c r="O33" s="21">
        <v>14</v>
      </c>
      <c r="P33" s="55">
        <v>69500620.950000003</v>
      </c>
      <c r="Q33" s="21">
        <v>18</v>
      </c>
      <c r="R33" s="55">
        <v>102953388.55</v>
      </c>
      <c r="S33" s="21">
        <v>34</v>
      </c>
      <c r="T33" s="55">
        <v>243222545.02000001</v>
      </c>
      <c r="U33" s="21">
        <v>29</v>
      </c>
      <c r="V33" s="55">
        <v>212615619.21000001</v>
      </c>
    </row>
    <row r="34" spans="1:22" x14ac:dyDescent="0.35">
      <c r="A34" s="38"/>
      <c r="B34" s="22">
        <v>8968</v>
      </c>
      <c r="C34" s="22">
        <v>11705</v>
      </c>
      <c r="D34" s="61">
        <v>2655697935.0999999</v>
      </c>
      <c r="E34" s="61">
        <v>74.83</v>
      </c>
      <c r="F34" s="61">
        <v>38.18</v>
      </c>
      <c r="G34" s="61">
        <v>121</v>
      </c>
      <c r="H34" s="61">
        <v>67.28</v>
      </c>
      <c r="I34" s="61">
        <v>1.29</v>
      </c>
      <c r="J34" s="62">
        <v>2.4900000000000002</v>
      </c>
      <c r="K34" s="22">
        <v>1366</v>
      </c>
      <c r="L34" s="61">
        <v>89976400.040000007</v>
      </c>
      <c r="M34" s="22">
        <v>1621</v>
      </c>
      <c r="N34" s="61">
        <v>259616166.31999999</v>
      </c>
      <c r="O34" s="22">
        <v>1578</v>
      </c>
      <c r="P34" s="61">
        <v>409135669</v>
      </c>
      <c r="Q34" s="22">
        <v>1722</v>
      </c>
      <c r="R34" s="61">
        <v>584379905.12</v>
      </c>
      <c r="S34" s="22">
        <v>1637</v>
      </c>
      <c r="T34" s="61">
        <v>766843877.14999998</v>
      </c>
      <c r="U34" s="22">
        <v>1036</v>
      </c>
      <c r="V34" s="61">
        <v>545110994.02999997</v>
      </c>
    </row>
    <row r="35" spans="1:22" x14ac:dyDescent="0.35">
      <c r="A35" s="3"/>
    </row>
    <row r="36" spans="1:22" x14ac:dyDescent="0.35">
      <c r="D36"/>
    </row>
    <row r="37" spans="1:22" x14ac:dyDescent="0.35">
      <c r="D37"/>
    </row>
    <row r="38" spans="1:22" x14ac:dyDescent="0.35">
      <c r="D38"/>
    </row>
    <row r="39" spans="1:22" x14ac:dyDescent="0.35">
      <c r="D39"/>
    </row>
    <row r="40" spans="1:22" x14ac:dyDescent="0.35">
      <c r="D4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40"/>
  <sheetViews>
    <sheetView showGridLines="0" topLeftCell="A13" workbookViewId="0">
      <selection activeCell="K6" sqref="K6:Z38"/>
    </sheetView>
  </sheetViews>
  <sheetFormatPr defaultColWidth="11.453125" defaultRowHeight="14.5" x14ac:dyDescent="0.35"/>
  <cols>
    <col min="1" max="1" width="35.72656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</cols>
  <sheetData>
    <row r="1" spans="1:26" x14ac:dyDescent="0.35">
      <c r="A1" s="15" t="s">
        <v>76</v>
      </c>
    </row>
    <row r="2" spans="1:26" x14ac:dyDescent="0.35">
      <c r="A2" s="16" t="str">
        <f>+'LTV cover pool'!A2</f>
        <v>December 2022</v>
      </c>
    </row>
    <row r="3" spans="1:26" x14ac:dyDescent="0.35">
      <c r="A3" s="15" t="s">
        <v>77</v>
      </c>
    </row>
    <row r="4" spans="1:26" ht="15.5" x14ac:dyDescent="0.35">
      <c r="A4" s="1"/>
      <c r="K4" s="24" t="s">
        <v>111</v>
      </c>
      <c r="L4" s="24" t="s">
        <v>111</v>
      </c>
      <c r="M4" s="24" t="s">
        <v>112</v>
      </c>
      <c r="N4" s="24" t="s">
        <v>112</v>
      </c>
      <c r="O4" s="24" t="s">
        <v>113</v>
      </c>
      <c r="P4" s="24" t="s">
        <v>113</v>
      </c>
      <c r="Q4" s="24" t="s">
        <v>114</v>
      </c>
      <c r="R4" s="24" t="s">
        <v>114</v>
      </c>
      <c r="S4" s="24" t="s">
        <v>115</v>
      </c>
      <c r="T4" s="24" t="s">
        <v>115</v>
      </c>
      <c r="U4" s="24" t="s">
        <v>116</v>
      </c>
      <c r="V4" s="24" t="s">
        <v>116</v>
      </c>
      <c r="W4" s="24" t="s">
        <v>117</v>
      </c>
      <c r="X4" s="24" t="s">
        <v>117</v>
      </c>
      <c r="Y4" s="24" t="s">
        <v>118</v>
      </c>
      <c r="Z4" s="24" t="s">
        <v>118</v>
      </c>
    </row>
    <row r="5" spans="1:26" ht="42.75" customHeight="1" x14ac:dyDescent="0.35">
      <c r="A5" s="20" t="s">
        <v>90</v>
      </c>
      <c r="B5" s="20" t="s">
        <v>85</v>
      </c>
      <c r="C5" s="20" t="s">
        <v>86</v>
      </c>
      <c r="D5" s="20" t="s">
        <v>78</v>
      </c>
      <c r="E5" s="20" t="s">
        <v>87</v>
      </c>
      <c r="F5" s="20" t="s">
        <v>0</v>
      </c>
      <c r="G5" s="20" t="s">
        <v>120</v>
      </c>
      <c r="H5" s="20" t="s">
        <v>80</v>
      </c>
      <c r="I5" s="20" t="s">
        <v>81</v>
      </c>
      <c r="J5" s="20" t="s">
        <v>89</v>
      </c>
      <c r="K5" s="24" t="s">
        <v>85</v>
      </c>
      <c r="L5" s="24" t="s">
        <v>119</v>
      </c>
      <c r="M5" s="24" t="s">
        <v>85</v>
      </c>
      <c r="N5" s="24" t="s">
        <v>119</v>
      </c>
      <c r="O5" s="24" t="s">
        <v>85</v>
      </c>
      <c r="P5" s="24" t="s">
        <v>119</v>
      </c>
      <c r="Q5" s="24" t="s">
        <v>85</v>
      </c>
      <c r="R5" s="24" t="s">
        <v>119</v>
      </c>
      <c r="S5" s="24" t="s">
        <v>85</v>
      </c>
      <c r="T5" s="24" t="s">
        <v>119</v>
      </c>
      <c r="U5" s="24" t="s">
        <v>85</v>
      </c>
      <c r="V5" s="24" t="s">
        <v>119</v>
      </c>
      <c r="W5" s="24" t="s">
        <v>85</v>
      </c>
      <c r="X5" s="24" t="s">
        <v>119</v>
      </c>
      <c r="Y5" s="24" t="s">
        <v>85</v>
      </c>
      <c r="Z5" s="24" t="s">
        <v>119</v>
      </c>
    </row>
    <row r="6" spans="1:26" x14ac:dyDescent="0.35">
      <c r="A6" s="17" t="s">
        <v>26</v>
      </c>
      <c r="B6" s="21">
        <v>1919</v>
      </c>
      <c r="C6" s="21">
        <v>3140</v>
      </c>
      <c r="D6" s="55">
        <v>7358547.5199999996</v>
      </c>
      <c r="E6" s="55">
        <v>31.28</v>
      </c>
      <c r="F6" s="55">
        <v>15.02</v>
      </c>
      <c r="G6" s="55">
        <v>3</v>
      </c>
      <c r="H6" s="55">
        <v>127</v>
      </c>
      <c r="I6" s="55">
        <v>1.46</v>
      </c>
      <c r="J6" s="60">
        <v>2.99</v>
      </c>
      <c r="K6" s="21">
        <v>1903</v>
      </c>
      <c r="L6" s="55">
        <v>4504776.54</v>
      </c>
      <c r="M6" s="21">
        <v>5</v>
      </c>
      <c r="N6" s="55">
        <v>281519.03999999998</v>
      </c>
      <c r="O6" s="21">
        <v>3</v>
      </c>
      <c r="P6" s="55">
        <v>204199.34</v>
      </c>
      <c r="Q6" s="21">
        <v>6</v>
      </c>
      <c r="R6" s="55">
        <v>1814571.11</v>
      </c>
      <c r="S6" s="21">
        <v>1</v>
      </c>
      <c r="T6" s="55">
        <v>90082</v>
      </c>
      <c r="U6" s="21">
        <v>1</v>
      </c>
      <c r="V6" s="55">
        <v>463399.49</v>
      </c>
      <c r="W6" s="21"/>
      <c r="X6" s="55"/>
      <c r="Y6" s="21"/>
      <c r="Z6" s="55"/>
    </row>
    <row r="7" spans="1:26" x14ac:dyDescent="0.35">
      <c r="A7" s="17" t="s">
        <v>27</v>
      </c>
      <c r="B7" s="21">
        <v>2057</v>
      </c>
      <c r="C7" s="21">
        <v>3293</v>
      </c>
      <c r="D7" s="55">
        <v>15885993.859999999</v>
      </c>
      <c r="E7" s="55">
        <v>19.54</v>
      </c>
      <c r="F7" s="55">
        <v>10.55</v>
      </c>
      <c r="G7" s="55">
        <v>9</v>
      </c>
      <c r="H7" s="55">
        <v>156</v>
      </c>
      <c r="I7" s="55">
        <v>1.39</v>
      </c>
      <c r="J7" s="60">
        <v>2.95</v>
      </c>
      <c r="K7" s="21">
        <v>2024</v>
      </c>
      <c r="L7" s="55">
        <v>12442185.720000001</v>
      </c>
      <c r="M7" s="21">
        <v>16</v>
      </c>
      <c r="N7" s="55">
        <v>889929.53</v>
      </c>
      <c r="O7" s="21">
        <v>4</v>
      </c>
      <c r="P7" s="55">
        <v>78023.539999999994</v>
      </c>
      <c r="Q7" s="21">
        <v>5</v>
      </c>
      <c r="R7" s="55">
        <v>503971.76</v>
      </c>
      <c r="S7" s="21">
        <v>6</v>
      </c>
      <c r="T7" s="55">
        <v>1928090.82</v>
      </c>
      <c r="U7" s="21">
        <v>2</v>
      </c>
      <c r="V7" s="55">
        <v>43792.49</v>
      </c>
      <c r="W7" s="21"/>
      <c r="X7" s="55"/>
      <c r="Y7" s="21"/>
      <c r="Z7" s="55"/>
    </row>
    <row r="8" spans="1:26" x14ac:dyDescent="0.35">
      <c r="A8" s="17" t="s">
        <v>28</v>
      </c>
      <c r="B8" s="21">
        <v>4565</v>
      </c>
      <c r="C8" s="21">
        <v>7352</v>
      </c>
      <c r="D8" s="55">
        <v>86995877.719999999</v>
      </c>
      <c r="E8" s="55">
        <v>36.04</v>
      </c>
      <c r="F8" s="55">
        <v>15.86</v>
      </c>
      <c r="G8" s="55">
        <v>17</v>
      </c>
      <c r="H8" s="55">
        <v>135</v>
      </c>
      <c r="I8" s="55">
        <v>1.24</v>
      </c>
      <c r="J8" s="60">
        <v>2.27</v>
      </c>
      <c r="K8" s="21">
        <v>4284</v>
      </c>
      <c r="L8" s="55">
        <v>51422573.689999998</v>
      </c>
      <c r="M8" s="21">
        <v>250</v>
      </c>
      <c r="N8" s="55">
        <v>12547909.470000001</v>
      </c>
      <c r="O8" s="21">
        <v>17</v>
      </c>
      <c r="P8" s="55">
        <v>13132133.65</v>
      </c>
      <c r="Q8" s="21">
        <v>5</v>
      </c>
      <c r="R8" s="55">
        <v>155825.91</v>
      </c>
      <c r="S8" s="21">
        <v>4</v>
      </c>
      <c r="T8" s="55">
        <v>5150776.42</v>
      </c>
      <c r="U8" s="21">
        <v>2</v>
      </c>
      <c r="V8" s="55">
        <v>976622.78</v>
      </c>
      <c r="W8" s="21"/>
      <c r="X8" s="55"/>
      <c r="Y8" s="63">
        <v>3</v>
      </c>
      <c r="Z8" s="63">
        <v>3610035.8</v>
      </c>
    </row>
    <row r="9" spans="1:26" x14ac:dyDescent="0.35">
      <c r="A9" s="17" t="s">
        <v>29</v>
      </c>
      <c r="B9" s="21">
        <v>5742</v>
      </c>
      <c r="C9" s="21">
        <v>9366</v>
      </c>
      <c r="D9" s="55">
        <v>157458473.16999999</v>
      </c>
      <c r="E9" s="55">
        <v>35.18</v>
      </c>
      <c r="F9" s="55">
        <v>20.23</v>
      </c>
      <c r="G9" s="55">
        <v>30</v>
      </c>
      <c r="H9" s="55">
        <v>133</v>
      </c>
      <c r="I9" s="55">
        <v>1.34</v>
      </c>
      <c r="J9" s="60">
        <v>2.4</v>
      </c>
      <c r="K9" s="21">
        <v>4170</v>
      </c>
      <c r="L9" s="55">
        <v>62628764.640000001</v>
      </c>
      <c r="M9" s="21">
        <v>1402</v>
      </c>
      <c r="N9" s="55">
        <v>46908478.219999999</v>
      </c>
      <c r="O9" s="21">
        <v>142</v>
      </c>
      <c r="P9" s="55">
        <v>18990418.489999998</v>
      </c>
      <c r="Q9" s="21">
        <v>16</v>
      </c>
      <c r="R9" s="55">
        <v>2088431.65</v>
      </c>
      <c r="S9" s="21">
        <v>7</v>
      </c>
      <c r="T9" s="55">
        <v>728411.9</v>
      </c>
      <c r="U9" s="21">
        <v>5</v>
      </c>
      <c r="V9" s="55">
        <v>26113968.27</v>
      </c>
      <c r="W9" s="21"/>
      <c r="X9" s="55"/>
      <c r="Y9" s="21"/>
      <c r="Z9" s="55"/>
    </row>
    <row r="10" spans="1:26" x14ac:dyDescent="0.35">
      <c r="A10" s="17" t="s">
        <v>30</v>
      </c>
      <c r="B10" s="21">
        <v>5718</v>
      </c>
      <c r="C10" s="21">
        <v>9148</v>
      </c>
      <c r="D10" s="55">
        <v>187783193.28</v>
      </c>
      <c r="E10" s="55">
        <v>27.94</v>
      </c>
      <c r="F10" s="55">
        <v>18.64</v>
      </c>
      <c r="G10" s="55">
        <v>42</v>
      </c>
      <c r="H10" s="55">
        <v>151</v>
      </c>
      <c r="I10" s="55">
        <v>1.1399999999999999</v>
      </c>
      <c r="J10" s="60">
        <v>2.2000000000000002</v>
      </c>
      <c r="K10" s="21">
        <v>2651</v>
      </c>
      <c r="L10" s="55">
        <v>45306616.079999998</v>
      </c>
      <c r="M10" s="21">
        <v>2545</v>
      </c>
      <c r="N10" s="55">
        <v>85294145.060000002</v>
      </c>
      <c r="O10" s="21">
        <v>423</v>
      </c>
      <c r="P10" s="55">
        <v>31480717.969999999</v>
      </c>
      <c r="Q10" s="21">
        <v>69</v>
      </c>
      <c r="R10" s="55">
        <v>7798132.3499999996</v>
      </c>
      <c r="S10" s="21">
        <v>19</v>
      </c>
      <c r="T10" s="55">
        <v>14833946.6</v>
      </c>
      <c r="U10" s="21">
        <v>6</v>
      </c>
      <c r="V10" s="55">
        <v>2391573.96</v>
      </c>
      <c r="W10" s="21">
        <v>1</v>
      </c>
      <c r="X10" s="55">
        <v>260131.51</v>
      </c>
      <c r="Y10" s="21">
        <v>4</v>
      </c>
      <c r="Z10" s="55">
        <v>417929.75</v>
      </c>
    </row>
    <row r="11" spans="1:26" x14ac:dyDescent="0.35">
      <c r="A11" s="17" t="s">
        <v>31</v>
      </c>
      <c r="B11" s="21">
        <v>5648</v>
      </c>
      <c r="C11" s="21">
        <v>9003</v>
      </c>
      <c r="D11" s="55">
        <v>276885717.50999999</v>
      </c>
      <c r="E11" s="55">
        <v>43.8</v>
      </c>
      <c r="F11" s="55">
        <v>24.1</v>
      </c>
      <c r="G11" s="55">
        <v>54</v>
      </c>
      <c r="H11" s="55">
        <v>124</v>
      </c>
      <c r="I11" s="55">
        <v>1.1399999999999999</v>
      </c>
      <c r="J11" s="60">
        <v>2.09</v>
      </c>
      <c r="K11" s="21">
        <v>1715</v>
      </c>
      <c r="L11" s="55">
        <v>35374732.380000003</v>
      </c>
      <c r="M11" s="21">
        <v>2779</v>
      </c>
      <c r="N11" s="55">
        <v>98567056.810000002</v>
      </c>
      <c r="O11" s="21">
        <v>829</v>
      </c>
      <c r="P11" s="55">
        <v>67854794.219999999</v>
      </c>
      <c r="Q11" s="21">
        <v>252</v>
      </c>
      <c r="R11" s="55">
        <v>28488653.559999999</v>
      </c>
      <c r="S11" s="21">
        <v>45</v>
      </c>
      <c r="T11" s="55">
        <v>40827436.710000001</v>
      </c>
      <c r="U11" s="21">
        <v>17</v>
      </c>
      <c r="V11" s="55">
        <v>4896340.55</v>
      </c>
      <c r="W11" s="21">
        <v>7</v>
      </c>
      <c r="X11" s="55">
        <v>635274.39</v>
      </c>
      <c r="Y11" s="21">
        <v>4</v>
      </c>
      <c r="Z11" s="55">
        <v>241428.89</v>
      </c>
    </row>
    <row r="12" spans="1:26" x14ac:dyDescent="0.35">
      <c r="A12" s="17" t="s">
        <v>32</v>
      </c>
      <c r="B12" s="21">
        <v>5195</v>
      </c>
      <c r="C12" s="21">
        <v>8239</v>
      </c>
      <c r="D12" s="55">
        <v>306063779.81</v>
      </c>
      <c r="E12" s="55">
        <v>42.52</v>
      </c>
      <c r="F12" s="55">
        <v>25.04</v>
      </c>
      <c r="G12" s="55">
        <v>66</v>
      </c>
      <c r="H12" s="55">
        <v>125</v>
      </c>
      <c r="I12" s="55">
        <v>1.1200000000000001</v>
      </c>
      <c r="J12" s="60">
        <v>2.06</v>
      </c>
      <c r="K12" s="21">
        <v>1194</v>
      </c>
      <c r="L12" s="55">
        <v>24104851.690000001</v>
      </c>
      <c r="M12" s="21">
        <v>2134</v>
      </c>
      <c r="N12" s="55">
        <v>92397227.290000007</v>
      </c>
      <c r="O12" s="21">
        <v>1248</v>
      </c>
      <c r="P12" s="55">
        <v>94274368.219999999</v>
      </c>
      <c r="Q12" s="21">
        <v>435</v>
      </c>
      <c r="R12" s="55">
        <v>63266530.079999998</v>
      </c>
      <c r="S12" s="21">
        <v>146</v>
      </c>
      <c r="T12" s="55">
        <v>23898225.59</v>
      </c>
      <c r="U12" s="21">
        <v>35</v>
      </c>
      <c r="V12" s="55">
        <v>7888613.1200000001</v>
      </c>
      <c r="W12" s="21">
        <v>2</v>
      </c>
      <c r="X12" s="55">
        <v>151338.82</v>
      </c>
      <c r="Y12" s="21">
        <v>1</v>
      </c>
      <c r="Z12" s="55">
        <v>82625</v>
      </c>
    </row>
    <row r="13" spans="1:26" x14ac:dyDescent="0.35">
      <c r="A13" s="17" t="s">
        <v>33</v>
      </c>
      <c r="B13" s="21">
        <v>5585</v>
      </c>
      <c r="C13" s="21">
        <v>8824</v>
      </c>
      <c r="D13" s="55">
        <v>395080093.13999999</v>
      </c>
      <c r="E13" s="55">
        <v>50.93</v>
      </c>
      <c r="F13" s="55">
        <v>28.75</v>
      </c>
      <c r="G13" s="55">
        <v>78</v>
      </c>
      <c r="H13" s="55">
        <v>114</v>
      </c>
      <c r="I13" s="55">
        <v>1.2</v>
      </c>
      <c r="J13" s="60">
        <v>2.19</v>
      </c>
      <c r="K13" s="21">
        <v>983</v>
      </c>
      <c r="L13" s="55">
        <v>25558608.300000001</v>
      </c>
      <c r="M13" s="21">
        <v>1684</v>
      </c>
      <c r="N13" s="55">
        <v>77547733.849999994</v>
      </c>
      <c r="O13" s="21">
        <v>1864</v>
      </c>
      <c r="P13" s="55">
        <v>127730731.67</v>
      </c>
      <c r="Q13" s="21">
        <v>701</v>
      </c>
      <c r="R13" s="55">
        <v>89523680.609999999</v>
      </c>
      <c r="S13" s="21">
        <v>278</v>
      </c>
      <c r="T13" s="55">
        <v>53219799.310000002</v>
      </c>
      <c r="U13" s="21">
        <v>65</v>
      </c>
      <c r="V13" s="55">
        <v>20806623.469999999</v>
      </c>
      <c r="W13" s="21">
        <v>10</v>
      </c>
      <c r="X13" s="55">
        <v>692915.93</v>
      </c>
      <c r="Y13" s="21"/>
      <c r="Z13" s="55"/>
    </row>
    <row r="14" spans="1:26" x14ac:dyDescent="0.35">
      <c r="A14" s="17" t="s">
        <v>34</v>
      </c>
      <c r="B14" s="21">
        <v>6517</v>
      </c>
      <c r="C14" s="21">
        <v>10288</v>
      </c>
      <c r="D14" s="55">
        <v>494322812.06999999</v>
      </c>
      <c r="E14" s="55">
        <v>53.84</v>
      </c>
      <c r="F14" s="55">
        <v>30.32</v>
      </c>
      <c r="G14" s="55">
        <v>90</v>
      </c>
      <c r="H14" s="55">
        <v>116</v>
      </c>
      <c r="I14" s="55">
        <v>1.05</v>
      </c>
      <c r="J14" s="60">
        <v>2.08</v>
      </c>
      <c r="K14" s="21">
        <v>743</v>
      </c>
      <c r="L14" s="55">
        <v>17519344.73</v>
      </c>
      <c r="M14" s="21">
        <v>1820</v>
      </c>
      <c r="N14" s="55">
        <v>91637995.439999998</v>
      </c>
      <c r="O14" s="21">
        <v>2291</v>
      </c>
      <c r="P14" s="55">
        <v>154491787.40000001</v>
      </c>
      <c r="Q14" s="21">
        <v>1070</v>
      </c>
      <c r="R14" s="55">
        <v>128251760.7</v>
      </c>
      <c r="S14" s="21">
        <v>437</v>
      </c>
      <c r="T14" s="55">
        <v>70094394.969999999</v>
      </c>
      <c r="U14" s="21">
        <v>129</v>
      </c>
      <c r="V14" s="55">
        <v>29178869.940000001</v>
      </c>
      <c r="W14" s="21">
        <v>24</v>
      </c>
      <c r="X14" s="55">
        <v>2663257.7200000002</v>
      </c>
      <c r="Y14" s="21">
        <v>3</v>
      </c>
      <c r="Z14" s="55">
        <v>485401.17</v>
      </c>
    </row>
    <row r="15" spans="1:26" x14ac:dyDescent="0.35">
      <c r="A15" s="17" t="s">
        <v>35</v>
      </c>
      <c r="B15" s="21">
        <v>6431</v>
      </c>
      <c r="C15" s="21">
        <v>10184</v>
      </c>
      <c r="D15" s="55">
        <v>600569363.75999999</v>
      </c>
      <c r="E15" s="55">
        <v>59.23</v>
      </c>
      <c r="F15" s="55">
        <v>33.06</v>
      </c>
      <c r="G15" s="55">
        <v>102</v>
      </c>
      <c r="H15" s="55">
        <v>105</v>
      </c>
      <c r="I15" s="55">
        <v>1.02</v>
      </c>
      <c r="J15" s="60">
        <v>2.1</v>
      </c>
      <c r="K15" s="21">
        <v>521</v>
      </c>
      <c r="L15" s="55">
        <v>25536614.109999999</v>
      </c>
      <c r="M15" s="21">
        <v>1379</v>
      </c>
      <c r="N15" s="55">
        <v>83144192.840000004</v>
      </c>
      <c r="O15" s="21">
        <v>2182</v>
      </c>
      <c r="P15" s="55">
        <v>161421273.5</v>
      </c>
      <c r="Q15" s="21">
        <v>1357</v>
      </c>
      <c r="R15" s="55">
        <v>153719258.5</v>
      </c>
      <c r="S15" s="21">
        <v>700</v>
      </c>
      <c r="T15" s="55">
        <v>111310844.33</v>
      </c>
      <c r="U15" s="21">
        <v>230</v>
      </c>
      <c r="V15" s="55">
        <v>59540618.450000003</v>
      </c>
      <c r="W15" s="21">
        <v>56</v>
      </c>
      <c r="X15" s="55">
        <v>5444342.5800000001</v>
      </c>
      <c r="Y15" s="21">
        <v>6</v>
      </c>
      <c r="Z15" s="55">
        <v>452219.45</v>
      </c>
    </row>
    <row r="16" spans="1:26" x14ac:dyDescent="0.35">
      <c r="A16" s="17" t="s">
        <v>36</v>
      </c>
      <c r="B16" s="21">
        <v>6639</v>
      </c>
      <c r="C16" s="21">
        <v>10285</v>
      </c>
      <c r="D16" s="55">
        <v>746947085.63999999</v>
      </c>
      <c r="E16" s="55">
        <v>65.88</v>
      </c>
      <c r="F16" s="55">
        <v>37.68</v>
      </c>
      <c r="G16" s="55">
        <v>114</v>
      </c>
      <c r="H16" s="55">
        <v>94</v>
      </c>
      <c r="I16" s="55">
        <v>1.02</v>
      </c>
      <c r="J16" s="60">
        <v>2.15</v>
      </c>
      <c r="K16" s="21">
        <v>446</v>
      </c>
      <c r="L16" s="55">
        <v>11013782.15</v>
      </c>
      <c r="M16" s="21">
        <v>1136</v>
      </c>
      <c r="N16" s="55">
        <v>73957732.609999999</v>
      </c>
      <c r="O16" s="21">
        <v>1982</v>
      </c>
      <c r="P16" s="55">
        <v>144162076.86000001</v>
      </c>
      <c r="Q16" s="21">
        <v>1620</v>
      </c>
      <c r="R16" s="55">
        <v>190363273.31999999</v>
      </c>
      <c r="S16" s="21">
        <v>919</v>
      </c>
      <c r="T16" s="55">
        <v>176788620.72999999</v>
      </c>
      <c r="U16" s="21">
        <v>426</v>
      </c>
      <c r="V16" s="55">
        <v>140434007.56</v>
      </c>
      <c r="W16" s="21">
        <v>90</v>
      </c>
      <c r="X16" s="55">
        <v>7735892.1900000004</v>
      </c>
      <c r="Y16" s="21">
        <v>20</v>
      </c>
      <c r="Z16" s="55">
        <v>2491700.2200000002</v>
      </c>
    </row>
    <row r="17" spans="1:26" x14ac:dyDescent="0.35">
      <c r="A17" s="17" t="s">
        <v>37</v>
      </c>
      <c r="B17" s="21">
        <v>5421</v>
      </c>
      <c r="C17" s="21">
        <v>8373</v>
      </c>
      <c r="D17" s="55">
        <v>666802613.13999999</v>
      </c>
      <c r="E17" s="55">
        <v>68</v>
      </c>
      <c r="F17" s="55">
        <v>37.74</v>
      </c>
      <c r="G17" s="55">
        <v>126</v>
      </c>
      <c r="H17" s="55">
        <v>92</v>
      </c>
      <c r="I17" s="55">
        <v>1.03</v>
      </c>
      <c r="J17" s="60">
        <v>2.11</v>
      </c>
      <c r="K17" s="21">
        <v>221</v>
      </c>
      <c r="L17" s="55">
        <v>5790231.3499999996</v>
      </c>
      <c r="M17" s="21">
        <v>715</v>
      </c>
      <c r="N17" s="55">
        <v>63445386.920000002</v>
      </c>
      <c r="O17" s="21">
        <v>1428</v>
      </c>
      <c r="P17" s="55">
        <v>119173349.18000001</v>
      </c>
      <c r="Q17" s="21">
        <v>1595</v>
      </c>
      <c r="R17" s="55">
        <v>189424709.59</v>
      </c>
      <c r="S17" s="21">
        <v>927</v>
      </c>
      <c r="T17" s="55">
        <v>175082666.47999999</v>
      </c>
      <c r="U17" s="21">
        <v>439</v>
      </c>
      <c r="V17" s="55">
        <v>104123426.05</v>
      </c>
      <c r="W17" s="21">
        <v>75</v>
      </c>
      <c r="X17" s="55">
        <v>7772429.3200000003</v>
      </c>
      <c r="Y17" s="21">
        <v>21</v>
      </c>
      <c r="Z17" s="55">
        <v>1990414.25</v>
      </c>
    </row>
    <row r="18" spans="1:26" x14ac:dyDescent="0.35">
      <c r="A18" s="17" t="s">
        <v>38</v>
      </c>
      <c r="B18" s="21">
        <v>5894</v>
      </c>
      <c r="C18" s="21">
        <v>9153</v>
      </c>
      <c r="D18" s="55">
        <v>751997678.61000001</v>
      </c>
      <c r="E18" s="55">
        <v>70.319999999999993</v>
      </c>
      <c r="F18" s="55">
        <v>40.21</v>
      </c>
      <c r="G18" s="55">
        <v>138</v>
      </c>
      <c r="H18" s="55">
        <v>85</v>
      </c>
      <c r="I18" s="55">
        <v>1.05</v>
      </c>
      <c r="J18" s="60">
        <v>2.2000000000000002</v>
      </c>
      <c r="K18" s="21">
        <v>206</v>
      </c>
      <c r="L18" s="55">
        <v>7447986.0300000003</v>
      </c>
      <c r="M18" s="21">
        <v>719</v>
      </c>
      <c r="N18" s="55">
        <v>54003827.539999999</v>
      </c>
      <c r="O18" s="21">
        <v>1211</v>
      </c>
      <c r="P18" s="55">
        <v>111006787.48</v>
      </c>
      <c r="Q18" s="21">
        <v>1648</v>
      </c>
      <c r="R18" s="55">
        <v>194399872.44</v>
      </c>
      <c r="S18" s="21">
        <v>1273</v>
      </c>
      <c r="T18" s="55">
        <v>220974112.75999999</v>
      </c>
      <c r="U18" s="21">
        <v>649</v>
      </c>
      <c r="V18" s="55">
        <v>140861956.47999999</v>
      </c>
      <c r="W18" s="21">
        <v>150</v>
      </c>
      <c r="X18" s="55">
        <v>16846733.670000002</v>
      </c>
      <c r="Y18" s="21">
        <v>38</v>
      </c>
      <c r="Z18" s="55">
        <v>6456402.21</v>
      </c>
    </row>
    <row r="19" spans="1:26" x14ac:dyDescent="0.35">
      <c r="A19" s="17" t="s">
        <v>39</v>
      </c>
      <c r="B19" s="21">
        <v>7626</v>
      </c>
      <c r="C19" s="21">
        <v>12003</v>
      </c>
      <c r="D19" s="55">
        <v>838158804.87</v>
      </c>
      <c r="E19" s="55">
        <v>67.31</v>
      </c>
      <c r="F19" s="55">
        <v>40.1</v>
      </c>
      <c r="G19" s="55">
        <v>150</v>
      </c>
      <c r="H19" s="55">
        <v>109</v>
      </c>
      <c r="I19" s="55">
        <v>0.81</v>
      </c>
      <c r="J19" s="60">
        <v>1.86</v>
      </c>
      <c r="K19" s="21">
        <v>279</v>
      </c>
      <c r="L19" s="55">
        <v>8290607.0700000003</v>
      </c>
      <c r="M19" s="21">
        <v>757</v>
      </c>
      <c r="N19" s="55">
        <v>63726432.759999998</v>
      </c>
      <c r="O19" s="21">
        <v>1490</v>
      </c>
      <c r="P19" s="55">
        <v>124790181.29000001</v>
      </c>
      <c r="Q19" s="21">
        <v>2041</v>
      </c>
      <c r="R19" s="55">
        <v>226119563.63999999</v>
      </c>
      <c r="S19" s="21">
        <v>1740</v>
      </c>
      <c r="T19" s="55">
        <v>228053784.55000001</v>
      </c>
      <c r="U19" s="21">
        <v>981</v>
      </c>
      <c r="V19" s="55">
        <v>148326979.05000001</v>
      </c>
      <c r="W19" s="21">
        <v>279</v>
      </c>
      <c r="X19" s="55">
        <v>31585700.239999998</v>
      </c>
      <c r="Y19" s="21">
        <v>59</v>
      </c>
      <c r="Z19" s="55">
        <v>7265556.2699999996</v>
      </c>
    </row>
    <row r="20" spans="1:26" x14ac:dyDescent="0.35">
      <c r="A20" s="17" t="s">
        <v>40</v>
      </c>
      <c r="B20" s="21">
        <v>7774</v>
      </c>
      <c r="C20" s="21">
        <v>12035</v>
      </c>
      <c r="D20" s="55">
        <v>958401935.75999999</v>
      </c>
      <c r="E20" s="55">
        <v>73.63</v>
      </c>
      <c r="F20" s="55">
        <v>43.44</v>
      </c>
      <c r="G20" s="55">
        <v>162</v>
      </c>
      <c r="H20" s="55">
        <v>87</v>
      </c>
      <c r="I20" s="55">
        <v>0.75</v>
      </c>
      <c r="J20" s="60">
        <v>1.87</v>
      </c>
      <c r="K20" s="21">
        <v>213</v>
      </c>
      <c r="L20" s="55">
        <v>9566965.3699999992</v>
      </c>
      <c r="M20" s="21">
        <v>574</v>
      </c>
      <c r="N20" s="55">
        <v>35796542.07</v>
      </c>
      <c r="O20" s="21">
        <v>1171</v>
      </c>
      <c r="P20" s="55">
        <v>111219316.93000001</v>
      </c>
      <c r="Q20" s="21">
        <v>1866</v>
      </c>
      <c r="R20" s="55">
        <v>225840433.05000001</v>
      </c>
      <c r="S20" s="21">
        <v>1927</v>
      </c>
      <c r="T20" s="55">
        <v>280001267.91000003</v>
      </c>
      <c r="U20" s="21">
        <v>1384</v>
      </c>
      <c r="V20" s="55">
        <v>220430337.16</v>
      </c>
      <c r="W20" s="21">
        <v>472</v>
      </c>
      <c r="X20" s="55">
        <v>52946415.640000001</v>
      </c>
      <c r="Y20" s="21">
        <v>167</v>
      </c>
      <c r="Z20" s="55">
        <v>22600657.629999999</v>
      </c>
    </row>
    <row r="21" spans="1:26" x14ac:dyDescent="0.35">
      <c r="A21" s="17" t="s">
        <v>41</v>
      </c>
      <c r="B21" s="21">
        <v>7348</v>
      </c>
      <c r="C21" s="21">
        <v>11544</v>
      </c>
      <c r="D21" s="55">
        <v>1083909540.6500001</v>
      </c>
      <c r="E21" s="55">
        <v>78.28</v>
      </c>
      <c r="F21" s="55">
        <v>45.76</v>
      </c>
      <c r="G21" s="55">
        <v>173</v>
      </c>
      <c r="H21" s="55">
        <v>77</v>
      </c>
      <c r="I21" s="55">
        <v>0.8</v>
      </c>
      <c r="J21" s="60">
        <v>1.95</v>
      </c>
      <c r="K21" s="21">
        <v>190</v>
      </c>
      <c r="L21" s="55">
        <v>7010485.2400000002</v>
      </c>
      <c r="M21" s="21">
        <v>457</v>
      </c>
      <c r="N21" s="55">
        <v>37378116.170000002</v>
      </c>
      <c r="O21" s="21">
        <v>904</v>
      </c>
      <c r="P21" s="55">
        <v>100969498.75</v>
      </c>
      <c r="Q21" s="21">
        <v>1552</v>
      </c>
      <c r="R21" s="55">
        <v>203125601.84999999</v>
      </c>
      <c r="S21" s="21">
        <v>1828</v>
      </c>
      <c r="T21" s="55">
        <v>343384324.10000002</v>
      </c>
      <c r="U21" s="21">
        <v>1611</v>
      </c>
      <c r="V21" s="55">
        <v>278821006.33999997</v>
      </c>
      <c r="W21" s="21">
        <v>549</v>
      </c>
      <c r="X21" s="55">
        <v>74019310.459999993</v>
      </c>
      <c r="Y21" s="21">
        <v>257</v>
      </c>
      <c r="Z21" s="55">
        <v>39201197.740000002</v>
      </c>
    </row>
    <row r="22" spans="1:26" x14ac:dyDescent="0.35">
      <c r="A22" s="17" t="s">
        <v>42</v>
      </c>
      <c r="B22" s="21">
        <v>4826</v>
      </c>
      <c r="C22" s="21">
        <v>7600</v>
      </c>
      <c r="D22" s="55">
        <v>549047444.88999999</v>
      </c>
      <c r="E22" s="55">
        <v>70.95</v>
      </c>
      <c r="F22" s="55">
        <v>45.54</v>
      </c>
      <c r="G22" s="55">
        <v>185</v>
      </c>
      <c r="H22" s="55">
        <v>99</v>
      </c>
      <c r="I22" s="55">
        <v>0.75</v>
      </c>
      <c r="J22" s="60">
        <v>1.78</v>
      </c>
      <c r="K22" s="21">
        <v>83</v>
      </c>
      <c r="L22" s="55">
        <v>2680429.54</v>
      </c>
      <c r="M22" s="21">
        <v>289</v>
      </c>
      <c r="N22" s="55">
        <v>18819860.190000001</v>
      </c>
      <c r="O22" s="21">
        <v>608</v>
      </c>
      <c r="P22" s="55">
        <v>63166089.409999996</v>
      </c>
      <c r="Q22" s="21">
        <v>970</v>
      </c>
      <c r="R22" s="55">
        <v>105785515.81</v>
      </c>
      <c r="S22" s="21">
        <v>1229</v>
      </c>
      <c r="T22" s="55">
        <v>147538259.93000001</v>
      </c>
      <c r="U22" s="21">
        <v>994</v>
      </c>
      <c r="V22" s="55">
        <v>132217020.37</v>
      </c>
      <c r="W22" s="21">
        <v>512</v>
      </c>
      <c r="X22" s="55">
        <v>62473216.159999996</v>
      </c>
      <c r="Y22" s="21">
        <v>141</v>
      </c>
      <c r="Z22" s="55">
        <v>16367053.48</v>
      </c>
    </row>
    <row r="23" spans="1:26" x14ac:dyDescent="0.35">
      <c r="A23" s="17" t="s">
        <v>43</v>
      </c>
      <c r="B23" s="21">
        <v>5714</v>
      </c>
      <c r="C23" s="21">
        <v>8992</v>
      </c>
      <c r="D23" s="55">
        <v>682919970.41999996</v>
      </c>
      <c r="E23" s="55">
        <v>74.3</v>
      </c>
      <c r="F23" s="55">
        <v>47.56</v>
      </c>
      <c r="G23" s="55">
        <v>198</v>
      </c>
      <c r="H23" s="55">
        <v>89</v>
      </c>
      <c r="I23" s="55">
        <v>0.78</v>
      </c>
      <c r="J23" s="60">
        <v>1.93</v>
      </c>
      <c r="K23" s="21">
        <v>104</v>
      </c>
      <c r="L23" s="55">
        <v>3008085.05</v>
      </c>
      <c r="M23" s="21">
        <v>283</v>
      </c>
      <c r="N23" s="55">
        <v>20545571.84</v>
      </c>
      <c r="O23" s="21">
        <v>568</v>
      </c>
      <c r="P23" s="55">
        <v>54570520.380000003</v>
      </c>
      <c r="Q23" s="21">
        <v>1020</v>
      </c>
      <c r="R23" s="55">
        <v>121152081.15000001</v>
      </c>
      <c r="S23" s="21">
        <v>1428</v>
      </c>
      <c r="T23" s="55">
        <v>186718255.99000001</v>
      </c>
      <c r="U23" s="21">
        <v>1362</v>
      </c>
      <c r="V23" s="55">
        <v>177367194.69</v>
      </c>
      <c r="W23" s="21">
        <v>802</v>
      </c>
      <c r="X23" s="55">
        <v>97727693.75</v>
      </c>
      <c r="Y23" s="21">
        <v>147</v>
      </c>
      <c r="Z23" s="55">
        <v>21830567.57</v>
      </c>
    </row>
    <row r="24" spans="1:26" x14ac:dyDescent="0.35">
      <c r="A24" s="17" t="s">
        <v>44</v>
      </c>
      <c r="B24" s="21">
        <v>7103</v>
      </c>
      <c r="C24" s="21">
        <v>11234</v>
      </c>
      <c r="D24" s="55">
        <v>889232900.05999994</v>
      </c>
      <c r="E24" s="55">
        <v>73.42</v>
      </c>
      <c r="F24" s="55">
        <v>49.07</v>
      </c>
      <c r="G24" s="55">
        <v>210</v>
      </c>
      <c r="H24" s="55">
        <v>100</v>
      </c>
      <c r="I24" s="55">
        <v>0.67</v>
      </c>
      <c r="J24" s="60">
        <v>1.72</v>
      </c>
      <c r="K24" s="21">
        <v>121</v>
      </c>
      <c r="L24" s="55">
        <v>4232699.4400000004</v>
      </c>
      <c r="M24" s="21">
        <v>321</v>
      </c>
      <c r="N24" s="55">
        <v>23568093.300000001</v>
      </c>
      <c r="O24" s="21">
        <v>708</v>
      </c>
      <c r="P24" s="55">
        <v>66004765.850000001</v>
      </c>
      <c r="Q24" s="21">
        <v>1154</v>
      </c>
      <c r="R24" s="55">
        <v>134858622.55000001</v>
      </c>
      <c r="S24" s="21">
        <v>1745</v>
      </c>
      <c r="T24" s="55">
        <v>230069102.03</v>
      </c>
      <c r="U24" s="21">
        <v>1679</v>
      </c>
      <c r="V24" s="55">
        <v>235813105.30000001</v>
      </c>
      <c r="W24" s="21">
        <v>1041</v>
      </c>
      <c r="X24" s="55">
        <v>145721372.19999999</v>
      </c>
      <c r="Y24" s="21">
        <v>334</v>
      </c>
      <c r="Z24" s="55">
        <v>48965139.390000001</v>
      </c>
    </row>
    <row r="25" spans="1:26" x14ac:dyDescent="0.35">
      <c r="A25" s="17" t="s">
        <v>45</v>
      </c>
      <c r="B25" s="21">
        <v>7014</v>
      </c>
      <c r="C25" s="21">
        <v>11044</v>
      </c>
      <c r="D25" s="55">
        <v>918139981.84000003</v>
      </c>
      <c r="E25" s="55">
        <v>80.42</v>
      </c>
      <c r="F25" s="55">
        <v>51.81</v>
      </c>
      <c r="G25" s="55">
        <v>222</v>
      </c>
      <c r="H25" s="55">
        <v>75</v>
      </c>
      <c r="I25" s="55">
        <v>0.56000000000000005</v>
      </c>
      <c r="J25" s="60">
        <v>1.63</v>
      </c>
      <c r="K25" s="21">
        <v>78</v>
      </c>
      <c r="L25" s="55">
        <v>2201656.56</v>
      </c>
      <c r="M25" s="21">
        <v>240</v>
      </c>
      <c r="N25" s="55">
        <v>19412896.390000001</v>
      </c>
      <c r="O25" s="21">
        <v>530</v>
      </c>
      <c r="P25" s="55">
        <v>54289666.520000003</v>
      </c>
      <c r="Q25" s="21">
        <v>978</v>
      </c>
      <c r="R25" s="55">
        <v>118120841.91</v>
      </c>
      <c r="S25" s="21">
        <v>1568</v>
      </c>
      <c r="T25" s="55">
        <v>210156401.74000001</v>
      </c>
      <c r="U25" s="21">
        <v>1748</v>
      </c>
      <c r="V25" s="55">
        <v>247530405.88999999</v>
      </c>
      <c r="W25" s="21">
        <v>1244</v>
      </c>
      <c r="X25" s="55">
        <v>166020416.58000001</v>
      </c>
      <c r="Y25" s="21">
        <v>628</v>
      </c>
      <c r="Z25" s="55">
        <v>100407696.25</v>
      </c>
    </row>
    <row r="26" spans="1:26" x14ac:dyDescent="0.35">
      <c r="A26" s="17" t="s">
        <v>46</v>
      </c>
      <c r="B26" s="21">
        <v>5936</v>
      </c>
      <c r="C26" s="21">
        <v>9398</v>
      </c>
      <c r="D26" s="55">
        <v>878569432.46000004</v>
      </c>
      <c r="E26" s="55">
        <v>83.11</v>
      </c>
      <c r="F26" s="55">
        <v>52.84</v>
      </c>
      <c r="G26" s="55">
        <v>233</v>
      </c>
      <c r="H26" s="55">
        <v>67</v>
      </c>
      <c r="I26" s="55">
        <v>0.59</v>
      </c>
      <c r="J26" s="60">
        <v>1.79</v>
      </c>
      <c r="K26" s="21">
        <v>46</v>
      </c>
      <c r="L26" s="55">
        <v>1428481.77</v>
      </c>
      <c r="M26" s="21">
        <v>181</v>
      </c>
      <c r="N26" s="55">
        <v>13131769.689999999</v>
      </c>
      <c r="O26" s="21">
        <v>399</v>
      </c>
      <c r="P26" s="55">
        <v>47948297.649999999</v>
      </c>
      <c r="Q26" s="21">
        <v>766</v>
      </c>
      <c r="R26" s="55">
        <v>102328596.67</v>
      </c>
      <c r="S26" s="21">
        <v>1230</v>
      </c>
      <c r="T26" s="55">
        <v>202459153.44</v>
      </c>
      <c r="U26" s="21">
        <v>1565</v>
      </c>
      <c r="V26" s="55">
        <v>236392982.47</v>
      </c>
      <c r="W26" s="21">
        <v>1155</v>
      </c>
      <c r="X26" s="55">
        <v>177009646.66</v>
      </c>
      <c r="Y26" s="21">
        <v>594</v>
      </c>
      <c r="Z26" s="55">
        <v>97870504.109999999</v>
      </c>
    </row>
    <row r="27" spans="1:26" x14ac:dyDescent="0.35">
      <c r="A27" s="17" t="s">
        <v>47</v>
      </c>
      <c r="B27" s="21">
        <v>3507</v>
      </c>
      <c r="C27" s="21">
        <v>5590</v>
      </c>
      <c r="D27" s="55">
        <v>481650045.68000001</v>
      </c>
      <c r="E27" s="55">
        <v>79.12</v>
      </c>
      <c r="F27" s="55">
        <v>53.71</v>
      </c>
      <c r="G27" s="55">
        <v>246</v>
      </c>
      <c r="H27" s="55">
        <v>79</v>
      </c>
      <c r="I27" s="55">
        <v>0.75</v>
      </c>
      <c r="J27" s="60">
        <v>1.88</v>
      </c>
      <c r="K27" s="21">
        <v>34</v>
      </c>
      <c r="L27" s="55">
        <v>1104058.28</v>
      </c>
      <c r="M27" s="21">
        <v>96</v>
      </c>
      <c r="N27" s="55">
        <v>6751156.6100000003</v>
      </c>
      <c r="O27" s="21">
        <v>232</v>
      </c>
      <c r="P27" s="55">
        <v>23951428.68</v>
      </c>
      <c r="Q27" s="21">
        <v>406</v>
      </c>
      <c r="R27" s="55">
        <v>50914460.219999999</v>
      </c>
      <c r="S27" s="21">
        <v>726</v>
      </c>
      <c r="T27" s="55">
        <v>96397338.019999996</v>
      </c>
      <c r="U27" s="21">
        <v>1015</v>
      </c>
      <c r="V27" s="55">
        <v>143142975.43000001</v>
      </c>
      <c r="W27" s="21">
        <v>764</v>
      </c>
      <c r="X27" s="55">
        <v>110089246.67</v>
      </c>
      <c r="Y27" s="21">
        <v>234</v>
      </c>
      <c r="Z27" s="55">
        <v>49299381.770000003</v>
      </c>
    </row>
    <row r="28" spans="1:26" x14ac:dyDescent="0.35">
      <c r="A28" s="17" t="s">
        <v>48</v>
      </c>
      <c r="B28" s="21">
        <v>5495</v>
      </c>
      <c r="C28" s="21">
        <v>8869</v>
      </c>
      <c r="D28" s="55">
        <v>792244698.24000001</v>
      </c>
      <c r="E28" s="55">
        <v>81.11</v>
      </c>
      <c r="F28" s="55">
        <v>54.77</v>
      </c>
      <c r="G28" s="55">
        <v>258</v>
      </c>
      <c r="H28" s="55">
        <v>73</v>
      </c>
      <c r="I28" s="55">
        <v>0.82</v>
      </c>
      <c r="J28" s="60">
        <v>1.97</v>
      </c>
      <c r="K28" s="21">
        <v>48</v>
      </c>
      <c r="L28" s="55">
        <v>1809071.76</v>
      </c>
      <c r="M28" s="21">
        <v>121</v>
      </c>
      <c r="N28" s="55">
        <v>8658966.6500000004</v>
      </c>
      <c r="O28" s="21">
        <v>300</v>
      </c>
      <c r="P28" s="55">
        <v>32698160.850000001</v>
      </c>
      <c r="Q28" s="21">
        <v>574</v>
      </c>
      <c r="R28" s="55">
        <v>71040890.299999997</v>
      </c>
      <c r="S28" s="21">
        <v>1036</v>
      </c>
      <c r="T28" s="55">
        <v>145208758.22999999</v>
      </c>
      <c r="U28" s="21">
        <v>1587</v>
      </c>
      <c r="V28" s="55">
        <v>236731770.56</v>
      </c>
      <c r="W28" s="21">
        <v>1391</v>
      </c>
      <c r="X28" s="55">
        <v>217771691.22999999</v>
      </c>
      <c r="Y28" s="21">
        <v>438</v>
      </c>
      <c r="Z28" s="55">
        <v>78325388.659999996</v>
      </c>
    </row>
    <row r="29" spans="1:26" x14ac:dyDescent="0.35">
      <c r="A29" s="17" t="s">
        <v>49</v>
      </c>
      <c r="B29" s="21">
        <v>6569</v>
      </c>
      <c r="C29" s="21">
        <v>10604</v>
      </c>
      <c r="D29" s="55">
        <v>963136869.28999996</v>
      </c>
      <c r="E29" s="55">
        <v>81.72</v>
      </c>
      <c r="F29" s="55">
        <v>56.32</v>
      </c>
      <c r="G29" s="55">
        <v>270</v>
      </c>
      <c r="H29" s="55">
        <v>73</v>
      </c>
      <c r="I29" s="55">
        <v>0.71</v>
      </c>
      <c r="J29" s="60">
        <v>1.76</v>
      </c>
      <c r="K29" s="21">
        <v>57</v>
      </c>
      <c r="L29" s="55">
        <v>1792540.52</v>
      </c>
      <c r="M29" s="21">
        <v>123</v>
      </c>
      <c r="N29" s="55">
        <v>9574970.5</v>
      </c>
      <c r="O29" s="21">
        <v>315</v>
      </c>
      <c r="P29" s="55">
        <v>34499971.93</v>
      </c>
      <c r="Q29" s="21">
        <v>634</v>
      </c>
      <c r="R29" s="55">
        <v>77684903.010000005</v>
      </c>
      <c r="S29" s="21">
        <v>1105</v>
      </c>
      <c r="T29" s="55">
        <v>149509058.63999999</v>
      </c>
      <c r="U29" s="21">
        <v>1780</v>
      </c>
      <c r="V29" s="55">
        <v>265309317</v>
      </c>
      <c r="W29" s="21">
        <v>1783</v>
      </c>
      <c r="X29" s="55">
        <v>289344508.27999997</v>
      </c>
      <c r="Y29" s="21">
        <v>772</v>
      </c>
      <c r="Z29" s="55">
        <v>135421599.41</v>
      </c>
    </row>
    <row r="30" spans="1:26" x14ac:dyDescent="0.35">
      <c r="A30" s="17" t="s">
        <v>50</v>
      </c>
      <c r="B30" s="21">
        <v>7883</v>
      </c>
      <c r="C30" s="21">
        <v>12527</v>
      </c>
      <c r="D30" s="55">
        <v>1185649083.02</v>
      </c>
      <c r="E30" s="55">
        <v>85.45</v>
      </c>
      <c r="F30" s="55">
        <v>58.05</v>
      </c>
      <c r="G30" s="55">
        <v>282</v>
      </c>
      <c r="H30" s="55">
        <v>62</v>
      </c>
      <c r="I30" s="55">
        <v>0.56000000000000005</v>
      </c>
      <c r="J30" s="60">
        <v>1.6</v>
      </c>
      <c r="K30" s="21">
        <v>41</v>
      </c>
      <c r="L30" s="55">
        <v>1241787.24</v>
      </c>
      <c r="M30" s="21">
        <v>130</v>
      </c>
      <c r="N30" s="55">
        <v>10662521.359999999</v>
      </c>
      <c r="O30" s="21">
        <v>326</v>
      </c>
      <c r="P30" s="55">
        <v>35954922.710000001</v>
      </c>
      <c r="Q30" s="21">
        <v>614</v>
      </c>
      <c r="R30" s="55">
        <v>79142718.060000002</v>
      </c>
      <c r="S30" s="21">
        <v>1185</v>
      </c>
      <c r="T30" s="55">
        <v>168722591.16</v>
      </c>
      <c r="U30" s="21">
        <v>2021</v>
      </c>
      <c r="V30" s="55">
        <v>302474173.75999999</v>
      </c>
      <c r="W30" s="21">
        <v>2404</v>
      </c>
      <c r="X30" s="55">
        <v>377469472.5</v>
      </c>
      <c r="Y30" s="21">
        <v>1162</v>
      </c>
      <c r="Z30" s="55">
        <v>209980896.22999999</v>
      </c>
    </row>
    <row r="31" spans="1:26" x14ac:dyDescent="0.35">
      <c r="A31" s="17" t="s">
        <v>51</v>
      </c>
      <c r="B31" s="21">
        <v>6911</v>
      </c>
      <c r="C31" s="21">
        <v>11053</v>
      </c>
      <c r="D31" s="55">
        <v>1096649805.4300001</v>
      </c>
      <c r="E31" s="55">
        <v>87.07</v>
      </c>
      <c r="F31" s="55">
        <v>59.12</v>
      </c>
      <c r="G31" s="55">
        <v>293</v>
      </c>
      <c r="H31" s="55">
        <v>66</v>
      </c>
      <c r="I31" s="55">
        <v>0.55000000000000004</v>
      </c>
      <c r="J31" s="60">
        <v>1.69</v>
      </c>
      <c r="K31" s="21">
        <v>40</v>
      </c>
      <c r="L31" s="55">
        <v>1323726.8799999999</v>
      </c>
      <c r="M31" s="21">
        <v>109</v>
      </c>
      <c r="N31" s="55">
        <v>7314546.6600000001</v>
      </c>
      <c r="O31" s="21">
        <v>262</v>
      </c>
      <c r="P31" s="55">
        <v>31069385.719999999</v>
      </c>
      <c r="Q31" s="21">
        <v>505</v>
      </c>
      <c r="R31" s="55">
        <v>69626099.640000001</v>
      </c>
      <c r="S31" s="21">
        <v>948</v>
      </c>
      <c r="T31" s="55">
        <v>145945200.09999999</v>
      </c>
      <c r="U31" s="21">
        <v>1582</v>
      </c>
      <c r="V31" s="55">
        <v>249517142.41</v>
      </c>
      <c r="W31" s="21">
        <v>2368</v>
      </c>
      <c r="X31" s="55">
        <v>390398569.26999998</v>
      </c>
      <c r="Y31" s="21">
        <v>1097</v>
      </c>
      <c r="Z31" s="55">
        <v>201455134.75</v>
      </c>
    </row>
    <row r="32" spans="1:26" x14ac:dyDescent="0.35">
      <c r="A32" s="17" t="s">
        <v>52</v>
      </c>
      <c r="B32" s="21">
        <v>5237</v>
      </c>
      <c r="C32" s="21">
        <v>8377</v>
      </c>
      <c r="D32" s="55">
        <v>838611497.97000003</v>
      </c>
      <c r="E32" s="55">
        <v>86.69</v>
      </c>
      <c r="F32" s="55">
        <v>60.42</v>
      </c>
      <c r="G32" s="55">
        <v>305</v>
      </c>
      <c r="H32" s="55">
        <v>57</v>
      </c>
      <c r="I32" s="55">
        <v>0.55000000000000004</v>
      </c>
      <c r="J32" s="60">
        <v>1.76</v>
      </c>
      <c r="K32" s="21">
        <v>17</v>
      </c>
      <c r="L32" s="55">
        <v>593239.41</v>
      </c>
      <c r="M32" s="21">
        <v>64</v>
      </c>
      <c r="N32" s="55">
        <v>5889504.5800000001</v>
      </c>
      <c r="O32" s="21">
        <v>142</v>
      </c>
      <c r="P32" s="55">
        <v>15396057.810000001</v>
      </c>
      <c r="Q32" s="21">
        <v>320</v>
      </c>
      <c r="R32" s="55">
        <v>44246773.539999999</v>
      </c>
      <c r="S32" s="21">
        <v>621</v>
      </c>
      <c r="T32" s="55">
        <v>92537313.590000004</v>
      </c>
      <c r="U32" s="21">
        <v>1107</v>
      </c>
      <c r="V32" s="55">
        <v>177201222.09999999</v>
      </c>
      <c r="W32" s="21">
        <v>2243</v>
      </c>
      <c r="X32" s="55">
        <v>368373215.85000002</v>
      </c>
      <c r="Y32" s="21">
        <v>723</v>
      </c>
      <c r="Z32" s="55">
        <v>134374171.09</v>
      </c>
    </row>
    <row r="33" spans="1:26" x14ac:dyDescent="0.35">
      <c r="A33" s="17" t="s">
        <v>53</v>
      </c>
      <c r="B33" s="21">
        <v>6136</v>
      </c>
      <c r="C33" s="21">
        <v>9853</v>
      </c>
      <c r="D33" s="55">
        <v>1057152778.26</v>
      </c>
      <c r="E33" s="55">
        <v>89.88</v>
      </c>
      <c r="F33" s="55">
        <v>61.72</v>
      </c>
      <c r="G33" s="55">
        <v>318</v>
      </c>
      <c r="H33" s="55">
        <v>44</v>
      </c>
      <c r="I33" s="55">
        <v>0.46</v>
      </c>
      <c r="J33" s="60">
        <v>1.68</v>
      </c>
      <c r="K33" s="21">
        <v>19</v>
      </c>
      <c r="L33" s="55">
        <v>624634.03</v>
      </c>
      <c r="M33" s="21">
        <v>59</v>
      </c>
      <c r="N33" s="55">
        <v>6373390.7400000002</v>
      </c>
      <c r="O33" s="21">
        <v>151</v>
      </c>
      <c r="P33" s="55">
        <v>21269032.18</v>
      </c>
      <c r="Q33" s="21">
        <v>278</v>
      </c>
      <c r="R33" s="55">
        <v>41423578.560000002</v>
      </c>
      <c r="S33" s="21">
        <v>659</v>
      </c>
      <c r="T33" s="55">
        <v>109772352.70999999</v>
      </c>
      <c r="U33" s="21">
        <v>1167</v>
      </c>
      <c r="V33" s="55">
        <v>202069313.36000001</v>
      </c>
      <c r="W33" s="21">
        <v>2152</v>
      </c>
      <c r="X33" s="55">
        <v>378274198.25</v>
      </c>
      <c r="Y33" s="21">
        <v>1651</v>
      </c>
      <c r="Z33" s="55">
        <v>297346278.43000001</v>
      </c>
    </row>
    <row r="34" spans="1:26" x14ac:dyDescent="0.35">
      <c r="A34" s="17" t="s">
        <v>54</v>
      </c>
      <c r="B34" s="21">
        <v>5561</v>
      </c>
      <c r="C34" s="21">
        <v>9051</v>
      </c>
      <c r="D34" s="55">
        <v>1049574827.8099999</v>
      </c>
      <c r="E34" s="55">
        <v>92.47</v>
      </c>
      <c r="F34" s="55">
        <v>63.28</v>
      </c>
      <c r="G34" s="55">
        <v>330</v>
      </c>
      <c r="H34" s="55">
        <v>38</v>
      </c>
      <c r="I34" s="55">
        <v>0.25</v>
      </c>
      <c r="J34" s="60">
        <v>1.53</v>
      </c>
      <c r="K34" s="21">
        <v>17</v>
      </c>
      <c r="L34" s="55">
        <v>984278.68</v>
      </c>
      <c r="M34" s="21">
        <v>44</v>
      </c>
      <c r="N34" s="55">
        <v>4210365.07</v>
      </c>
      <c r="O34" s="21">
        <v>100</v>
      </c>
      <c r="P34" s="55">
        <v>14037025.17</v>
      </c>
      <c r="Q34" s="21">
        <v>221</v>
      </c>
      <c r="R34" s="55">
        <v>37760175.340000004</v>
      </c>
      <c r="S34" s="21">
        <v>543</v>
      </c>
      <c r="T34" s="55">
        <v>94846005.489999995</v>
      </c>
      <c r="U34" s="21">
        <v>1047</v>
      </c>
      <c r="V34" s="55">
        <v>191636176.63</v>
      </c>
      <c r="W34" s="21">
        <v>1778</v>
      </c>
      <c r="X34" s="55">
        <v>334528732.31999999</v>
      </c>
      <c r="Y34" s="21">
        <v>1811</v>
      </c>
      <c r="Z34" s="55">
        <v>371572069.11000001</v>
      </c>
    </row>
    <row r="35" spans="1:26" x14ac:dyDescent="0.35">
      <c r="A35" s="17" t="s">
        <v>55</v>
      </c>
      <c r="B35" s="21">
        <v>6776</v>
      </c>
      <c r="C35" s="21">
        <v>10797</v>
      </c>
      <c r="D35" s="55">
        <v>1309260014.6700001</v>
      </c>
      <c r="E35" s="55">
        <v>95.94</v>
      </c>
      <c r="F35" s="55">
        <v>65.349999999999994</v>
      </c>
      <c r="G35" s="55">
        <v>341</v>
      </c>
      <c r="H35" s="55">
        <v>21</v>
      </c>
      <c r="I35" s="55">
        <v>0.15</v>
      </c>
      <c r="J35" s="60">
        <v>1.33</v>
      </c>
      <c r="K35" s="21">
        <v>3</v>
      </c>
      <c r="L35" s="55">
        <v>116877.98</v>
      </c>
      <c r="M35" s="21">
        <v>29</v>
      </c>
      <c r="N35" s="55">
        <v>4115805.74</v>
      </c>
      <c r="O35" s="21">
        <v>109</v>
      </c>
      <c r="P35" s="55">
        <v>16359184.73</v>
      </c>
      <c r="Q35" s="21">
        <v>245</v>
      </c>
      <c r="R35" s="55">
        <v>38024813.380000003</v>
      </c>
      <c r="S35" s="21">
        <v>546</v>
      </c>
      <c r="T35" s="55">
        <v>94443144.799999997</v>
      </c>
      <c r="U35" s="21">
        <v>1058</v>
      </c>
      <c r="V35" s="55">
        <v>197551012.46000001</v>
      </c>
      <c r="W35" s="21">
        <v>2001</v>
      </c>
      <c r="X35" s="55">
        <v>382147787.63</v>
      </c>
      <c r="Y35" s="21">
        <v>2785</v>
      </c>
      <c r="Z35" s="55">
        <v>576501387.95000005</v>
      </c>
    </row>
    <row r="36" spans="1:26" x14ac:dyDescent="0.35">
      <c r="A36" s="17" t="s">
        <v>56</v>
      </c>
      <c r="B36" s="21">
        <v>4436</v>
      </c>
      <c r="C36" s="21">
        <v>7021</v>
      </c>
      <c r="D36" s="55">
        <v>868891092.71000004</v>
      </c>
      <c r="E36" s="55">
        <v>98.36</v>
      </c>
      <c r="F36" s="55">
        <v>65.959999999999994</v>
      </c>
      <c r="G36" s="55">
        <v>353</v>
      </c>
      <c r="H36" s="55">
        <v>10</v>
      </c>
      <c r="I36" s="55">
        <v>0.21</v>
      </c>
      <c r="J36" s="60">
        <v>1.67</v>
      </c>
      <c r="K36" s="21">
        <v>6</v>
      </c>
      <c r="L36" s="55">
        <v>587281.77</v>
      </c>
      <c r="M36" s="21">
        <v>17</v>
      </c>
      <c r="N36" s="55">
        <v>2066641.89</v>
      </c>
      <c r="O36" s="21">
        <v>75</v>
      </c>
      <c r="P36" s="55">
        <v>11266771.220000001</v>
      </c>
      <c r="Q36" s="21">
        <v>169</v>
      </c>
      <c r="R36" s="55">
        <v>29891230.420000002</v>
      </c>
      <c r="S36" s="21">
        <v>389</v>
      </c>
      <c r="T36" s="55">
        <v>66809972.479999997</v>
      </c>
      <c r="U36" s="21">
        <v>692</v>
      </c>
      <c r="V36" s="55">
        <v>129028967.89</v>
      </c>
      <c r="W36" s="21">
        <v>1176</v>
      </c>
      <c r="X36" s="55">
        <v>211510379.96000001</v>
      </c>
      <c r="Y36" s="21">
        <v>1912</v>
      </c>
      <c r="Z36" s="55">
        <v>417729847.07999998</v>
      </c>
    </row>
    <row r="37" spans="1:26" x14ac:dyDescent="0.35">
      <c r="A37" s="17" t="s">
        <v>57</v>
      </c>
      <c r="B37" s="21">
        <v>1</v>
      </c>
      <c r="C37" s="21">
        <v>2</v>
      </c>
      <c r="D37" s="55">
        <v>56215.41</v>
      </c>
      <c r="E37" s="55">
        <v>86.49</v>
      </c>
      <c r="F37" s="55">
        <v>47</v>
      </c>
      <c r="G37" s="55">
        <v>360</v>
      </c>
      <c r="H37" s="55">
        <v>120</v>
      </c>
      <c r="I37" s="55">
        <v>3.6</v>
      </c>
      <c r="J37" s="60">
        <v>6.43</v>
      </c>
      <c r="K37" s="21"/>
      <c r="L37" s="55"/>
      <c r="M37" s="21"/>
      <c r="N37" s="55"/>
      <c r="O37" s="21"/>
      <c r="P37" s="55"/>
      <c r="Q37" s="21"/>
      <c r="R37" s="55"/>
      <c r="S37" s="21">
        <v>1</v>
      </c>
      <c r="T37" s="55">
        <v>56215.41</v>
      </c>
      <c r="U37" s="21"/>
      <c r="V37" s="55"/>
      <c r="W37" s="21"/>
      <c r="X37" s="55"/>
      <c r="Y37" s="21"/>
      <c r="Z37" s="55"/>
    </row>
    <row r="38" spans="1:26" x14ac:dyDescent="0.35">
      <c r="A38" s="18" t="s">
        <v>83</v>
      </c>
      <c r="B38" s="22">
        <v>179184</v>
      </c>
      <c r="C38" s="22">
        <v>284242</v>
      </c>
      <c r="D38" s="61">
        <v>21135408168.669998</v>
      </c>
      <c r="E38" s="61">
        <v>77.44</v>
      </c>
      <c r="F38" s="61">
        <v>49.9</v>
      </c>
      <c r="G38" s="61">
        <v>222</v>
      </c>
      <c r="H38" s="61">
        <v>90.71875</v>
      </c>
      <c r="I38" s="61">
        <v>0.68</v>
      </c>
      <c r="J38" s="62">
        <v>1.82</v>
      </c>
      <c r="K38" s="22">
        <v>22457</v>
      </c>
      <c r="L38" s="61">
        <v>377247974</v>
      </c>
      <c r="M38" s="22">
        <v>20478</v>
      </c>
      <c r="N38" s="61">
        <v>1078620286.8299999</v>
      </c>
      <c r="O38" s="22">
        <v>22014</v>
      </c>
      <c r="P38" s="61">
        <v>1903460939.3</v>
      </c>
      <c r="Q38" s="22">
        <v>23092</v>
      </c>
      <c r="R38" s="61">
        <v>2826885570.6799998</v>
      </c>
      <c r="S38" s="22">
        <v>25216</v>
      </c>
      <c r="T38" s="61">
        <v>3887555908.9400001</v>
      </c>
      <c r="U38" s="22">
        <v>26386</v>
      </c>
      <c r="V38" s="61">
        <v>4309280915.4799995</v>
      </c>
      <c r="W38" s="22">
        <v>24529</v>
      </c>
      <c r="X38" s="61">
        <v>3909613889.7800002</v>
      </c>
      <c r="Y38" s="22">
        <v>15012</v>
      </c>
      <c r="Z38" s="61">
        <v>2842742683.6599998</v>
      </c>
    </row>
    <row r="39" spans="1:26" x14ac:dyDescent="0.35">
      <c r="A39" s="1"/>
    </row>
    <row r="40" spans="1:26" x14ac:dyDescent="0.35">
      <c r="A40" s="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40"/>
  <sheetViews>
    <sheetView showGridLines="0" topLeftCell="A10" zoomScale="118" zoomScaleNormal="118" workbookViewId="0">
      <selection activeCell="K6" sqref="K6:Z38"/>
    </sheetView>
  </sheetViews>
  <sheetFormatPr defaultColWidth="11.453125" defaultRowHeight="14.5" x14ac:dyDescent="0.35"/>
  <cols>
    <col min="1" max="1" width="35.7265625" style="7" customWidth="1"/>
    <col min="2" max="3" width="21.453125" style="4" customWidth="1"/>
    <col min="4" max="4" width="19.26953125" style="4" bestFit="1" customWidth="1"/>
    <col min="5" max="5" width="21.453125" style="4" bestFit="1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</cols>
  <sheetData>
    <row r="1" spans="1:26" x14ac:dyDescent="0.35">
      <c r="A1" s="15" t="s">
        <v>76</v>
      </c>
    </row>
    <row r="2" spans="1:26" x14ac:dyDescent="0.35">
      <c r="A2" s="16" t="str">
        <f>+'LTV cover pool'!A2</f>
        <v>December 2022</v>
      </c>
    </row>
    <row r="3" spans="1:26" x14ac:dyDescent="0.35">
      <c r="A3" s="15" t="s">
        <v>77</v>
      </c>
    </row>
    <row r="4" spans="1:26" ht="15.5" x14ac:dyDescent="0.35">
      <c r="A4" s="1"/>
      <c r="K4" s="24" t="s">
        <v>111</v>
      </c>
      <c r="L4" s="24" t="s">
        <v>111</v>
      </c>
      <c r="M4" s="24" t="s">
        <v>112</v>
      </c>
      <c r="N4" s="24" t="s">
        <v>112</v>
      </c>
      <c r="O4" s="24" t="s">
        <v>113</v>
      </c>
      <c r="P4" s="24" t="s">
        <v>113</v>
      </c>
      <c r="Q4" s="24" t="s">
        <v>114</v>
      </c>
      <c r="R4" s="24" t="s">
        <v>114</v>
      </c>
      <c r="S4" s="24" t="s">
        <v>115</v>
      </c>
      <c r="T4" s="24" t="s">
        <v>115</v>
      </c>
      <c r="U4" s="24" t="s">
        <v>116</v>
      </c>
      <c r="V4" s="24" t="s">
        <v>116</v>
      </c>
      <c r="W4" s="24" t="s">
        <v>117</v>
      </c>
      <c r="X4" s="24" t="s">
        <v>117</v>
      </c>
      <c r="Y4" s="24" t="s">
        <v>118</v>
      </c>
      <c r="Z4" s="24" t="s">
        <v>118</v>
      </c>
    </row>
    <row r="5" spans="1:26" ht="42.75" customHeight="1" x14ac:dyDescent="0.35">
      <c r="A5" s="20" t="s">
        <v>90</v>
      </c>
      <c r="B5" s="20" t="s">
        <v>85</v>
      </c>
      <c r="C5" s="20" t="s">
        <v>86</v>
      </c>
      <c r="D5" s="20" t="s">
        <v>78</v>
      </c>
      <c r="E5" s="20" t="s">
        <v>87</v>
      </c>
      <c r="F5" s="20" t="s">
        <v>0</v>
      </c>
      <c r="G5" s="20" t="s">
        <v>120</v>
      </c>
      <c r="H5" s="20" t="s">
        <v>80</v>
      </c>
      <c r="I5" s="20" t="s">
        <v>81</v>
      </c>
      <c r="J5" s="20" t="s">
        <v>89</v>
      </c>
      <c r="K5" s="24" t="s">
        <v>85</v>
      </c>
      <c r="L5" s="24" t="s">
        <v>119</v>
      </c>
      <c r="M5" s="24" t="s">
        <v>85</v>
      </c>
      <c r="N5" s="24" t="s">
        <v>119</v>
      </c>
      <c r="O5" s="24" t="s">
        <v>85</v>
      </c>
      <c r="P5" s="24" t="s">
        <v>119</v>
      </c>
      <c r="Q5" s="24" t="s">
        <v>85</v>
      </c>
      <c r="R5" s="24" t="s">
        <v>119</v>
      </c>
      <c r="S5" s="24" t="s">
        <v>85</v>
      </c>
      <c r="T5" s="24" t="s">
        <v>119</v>
      </c>
      <c r="U5" s="24" t="s">
        <v>85</v>
      </c>
      <c r="V5" s="24" t="s">
        <v>119</v>
      </c>
      <c r="W5" s="24" t="s">
        <v>85</v>
      </c>
      <c r="X5" s="24" t="s">
        <v>119</v>
      </c>
      <c r="Y5" s="24" t="s">
        <v>85</v>
      </c>
      <c r="Z5" s="24" t="s">
        <v>119</v>
      </c>
    </row>
    <row r="6" spans="1:26" s="5" customFormat="1" x14ac:dyDescent="0.35">
      <c r="A6" s="17" t="s">
        <v>26</v>
      </c>
      <c r="B6" s="21">
        <v>1752</v>
      </c>
      <c r="C6" s="21">
        <v>2903</v>
      </c>
      <c r="D6" s="55">
        <v>4114370.19</v>
      </c>
      <c r="E6" s="55">
        <v>24.18</v>
      </c>
      <c r="F6" s="55">
        <v>12.19</v>
      </c>
      <c r="G6" s="55">
        <v>3</v>
      </c>
      <c r="H6" s="55">
        <v>166</v>
      </c>
      <c r="I6" s="55">
        <v>1.1299999999999999</v>
      </c>
      <c r="J6" s="60">
        <v>2.2599999999999998</v>
      </c>
      <c r="K6" s="21">
        <v>1744</v>
      </c>
      <c r="L6" s="55">
        <v>3003326.34</v>
      </c>
      <c r="M6" s="21">
        <v>2</v>
      </c>
      <c r="N6" s="55">
        <v>3537.23</v>
      </c>
      <c r="O6" s="21">
        <v>3</v>
      </c>
      <c r="P6" s="55">
        <v>204199.34</v>
      </c>
      <c r="Q6" s="21">
        <v>2</v>
      </c>
      <c r="R6" s="55">
        <v>439907.79</v>
      </c>
      <c r="S6" s="21"/>
      <c r="T6" s="55"/>
      <c r="U6" s="21">
        <v>1</v>
      </c>
      <c r="V6" s="55">
        <v>463399.49</v>
      </c>
      <c r="W6" s="21"/>
      <c r="X6" s="55"/>
      <c r="Y6" s="21"/>
      <c r="Z6" s="55"/>
    </row>
    <row r="7" spans="1:26" s="5" customFormat="1" x14ac:dyDescent="0.35">
      <c r="A7" s="17" t="s">
        <v>27</v>
      </c>
      <c r="B7" s="21">
        <v>1884</v>
      </c>
      <c r="C7" s="21">
        <v>3072</v>
      </c>
      <c r="D7" s="55">
        <v>10068861.210000001</v>
      </c>
      <c r="E7" s="55">
        <v>19.649999999999999</v>
      </c>
      <c r="F7" s="55">
        <v>9.44</v>
      </c>
      <c r="G7" s="55">
        <v>9</v>
      </c>
      <c r="H7" s="55">
        <v>169</v>
      </c>
      <c r="I7" s="55">
        <v>1.1100000000000001</v>
      </c>
      <c r="J7" s="60">
        <v>2.5</v>
      </c>
      <c r="K7" s="21">
        <v>1873</v>
      </c>
      <c r="L7" s="55">
        <v>8307838.8899999997</v>
      </c>
      <c r="M7" s="21">
        <v>4</v>
      </c>
      <c r="N7" s="55">
        <v>285183.25</v>
      </c>
      <c r="O7" s="21">
        <v>2</v>
      </c>
      <c r="P7" s="55">
        <v>77723.33</v>
      </c>
      <c r="Q7" s="21">
        <v>1</v>
      </c>
      <c r="R7" s="55">
        <v>195236.63</v>
      </c>
      <c r="S7" s="21">
        <v>3</v>
      </c>
      <c r="T7" s="55">
        <v>1164756</v>
      </c>
      <c r="U7" s="21">
        <v>1</v>
      </c>
      <c r="V7" s="55">
        <v>38123.11</v>
      </c>
      <c r="W7" s="21"/>
      <c r="X7" s="55"/>
      <c r="Y7" s="21"/>
      <c r="Z7" s="55"/>
    </row>
    <row r="8" spans="1:26" s="5" customFormat="1" x14ac:dyDescent="0.35">
      <c r="A8" s="17" t="s">
        <v>28</v>
      </c>
      <c r="B8" s="21">
        <v>4135</v>
      </c>
      <c r="C8" s="21">
        <v>6789</v>
      </c>
      <c r="D8" s="55">
        <v>50061410.289999999</v>
      </c>
      <c r="E8" s="55">
        <v>29.57</v>
      </c>
      <c r="F8" s="55">
        <v>14.91</v>
      </c>
      <c r="G8" s="55">
        <v>17</v>
      </c>
      <c r="H8" s="55">
        <v>162</v>
      </c>
      <c r="I8" s="55">
        <v>1</v>
      </c>
      <c r="J8" s="60">
        <v>2</v>
      </c>
      <c r="K8" s="21">
        <v>3934</v>
      </c>
      <c r="L8" s="55">
        <v>34795845.450000003</v>
      </c>
      <c r="M8" s="21">
        <v>186</v>
      </c>
      <c r="N8" s="55">
        <v>4847885.96</v>
      </c>
      <c r="O8" s="21">
        <v>7</v>
      </c>
      <c r="P8" s="55">
        <v>4225026.8499999996</v>
      </c>
      <c r="Q8" s="21">
        <v>3</v>
      </c>
      <c r="R8" s="55">
        <v>82616.23</v>
      </c>
      <c r="S8" s="21">
        <v>2</v>
      </c>
      <c r="T8" s="55">
        <v>2500000</v>
      </c>
      <c r="U8" s="63"/>
      <c r="V8" s="63"/>
      <c r="W8" s="21"/>
      <c r="X8" s="55"/>
      <c r="Y8" s="63">
        <v>3</v>
      </c>
      <c r="Z8" s="63">
        <v>3610035.8</v>
      </c>
    </row>
    <row r="9" spans="1:26" s="5" customFormat="1" x14ac:dyDescent="0.35">
      <c r="A9" s="17" t="s">
        <v>29</v>
      </c>
      <c r="B9" s="21">
        <v>5214</v>
      </c>
      <c r="C9" s="21">
        <v>8640</v>
      </c>
      <c r="D9" s="55">
        <v>88213849.890000001</v>
      </c>
      <c r="E9" s="55">
        <v>21.14</v>
      </c>
      <c r="F9" s="55">
        <v>11.27</v>
      </c>
      <c r="G9" s="55">
        <v>30</v>
      </c>
      <c r="H9" s="55">
        <v>178</v>
      </c>
      <c r="I9" s="55">
        <v>0.9</v>
      </c>
      <c r="J9" s="60">
        <v>1.83</v>
      </c>
      <c r="K9" s="21">
        <v>3898</v>
      </c>
      <c r="L9" s="55">
        <v>50578840.18</v>
      </c>
      <c r="M9" s="21">
        <v>1203</v>
      </c>
      <c r="N9" s="55">
        <v>27365811.170000002</v>
      </c>
      <c r="O9" s="21">
        <v>101</v>
      </c>
      <c r="P9" s="55">
        <v>8882246.0500000007</v>
      </c>
      <c r="Q9" s="21">
        <v>7</v>
      </c>
      <c r="R9" s="55">
        <v>881433.94</v>
      </c>
      <c r="S9" s="21">
        <v>5</v>
      </c>
      <c r="T9" s="55">
        <v>505518.55</v>
      </c>
      <c r="U9" s="63"/>
      <c r="V9" s="63"/>
      <c r="W9" s="63"/>
      <c r="X9" s="63"/>
      <c r="Y9" s="63"/>
      <c r="Z9" s="63"/>
    </row>
    <row r="10" spans="1:26" s="5" customFormat="1" x14ac:dyDescent="0.35">
      <c r="A10" s="17" t="s">
        <v>30</v>
      </c>
      <c r="B10" s="21">
        <v>5107</v>
      </c>
      <c r="C10" s="21">
        <v>8293</v>
      </c>
      <c r="D10" s="55">
        <v>117330725.98999999</v>
      </c>
      <c r="E10" s="55">
        <v>25.3</v>
      </c>
      <c r="F10" s="55">
        <v>15.33</v>
      </c>
      <c r="G10" s="55">
        <v>42</v>
      </c>
      <c r="H10" s="55">
        <v>169</v>
      </c>
      <c r="I10" s="55">
        <v>0.9</v>
      </c>
      <c r="J10" s="60">
        <v>1.86</v>
      </c>
      <c r="K10" s="21">
        <v>2508</v>
      </c>
      <c r="L10" s="55">
        <v>36906492.630000003</v>
      </c>
      <c r="M10" s="21">
        <v>2203</v>
      </c>
      <c r="N10" s="55">
        <v>56715919.119999997</v>
      </c>
      <c r="O10" s="21">
        <v>328</v>
      </c>
      <c r="P10" s="55">
        <v>16892186.91</v>
      </c>
      <c r="Q10" s="21">
        <v>52</v>
      </c>
      <c r="R10" s="55">
        <v>4623851.25</v>
      </c>
      <c r="S10" s="21">
        <v>8</v>
      </c>
      <c r="T10" s="55">
        <v>995231.63</v>
      </c>
      <c r="U10" s="21">
        <v>3</v>
      </c>
      <c r="V10" s="55">
        <v>518983.19</v>
      </c>
      <c r="W10" s="21">
        <v>1</v>
      </c>
      <c r="X10" s="55">
        <v>260131.51</v>
      </c>
      <c r="Y10" s="21">
        <v>4</v>
      </c>
      <c r="Z10" s="55">
        <v>417929.75</v>
      </c>
    </row>
    <row r="11" spans="1:26" s="5" customFormat="1" x14ac:dyDescent="0.35">
      <c r="A11" s="17" t="s">
        <v>31</v>
      </c>
      <c r="B11" s="21">
        <v>5001</v>
      </c>
      <c r="C11" s="21">
        <v>8119</v>
      </c>
      <c r="D11" s="55">
        <v>152551569.43000001</v>
      </c>
      <c r="E11" s="55">
        <v>31.63</v>
      </c>
      <c r="F11" s="55">
        <v>18.850000000000001</v>
      </c>
      <c r="G11" s="55">
        <v>54</v>
      </c>
      <c r="H11" s="55">
        <v>162</v>
      </c>
      <c r="I11" s="55">
        <v>0.87</v>
      </c>
      <c r="J11" s="60">
        <v>1.87</v>
      </c>
      <c r="K11" s="21">
        <v>1605</v>
      </c>
      <c r="L11" s="55">
        <v>26985704.82</v>
      </c>
      <c r="M11" s="21">
        <v>2483</v>
      </c>
      <c r="N11" s="55">
        <v>72444004.819999993</v>
      </c>
      <c r="O11" s="21">
        <v>692</v>
      </c>
      <c r="P11" s="55">
        <v>36195166.109999999</v>
      </c>
      <c r="Q11" s="21">
        <v>179</v>
      </c>
      <c r="R11" s="55">
        <v>12403839.73</v>
      </c>
      <c r="S11" s="21">
        <v>23</v>
      </c>
      <c r="T11" s="55">
        <v>2464934.2000000002</v>
      </c>
      <c r="U11" s="21">
        <v>8</v>
      </c>
      <c r="V11" s="55">
        <v>1181216.47</v>
      </c>
      <c r="W11" s="21">
        <v>7</v>
      </c>
      <c r="X11" s="55">
        <v>635274.39</v>
      </c>
      <c r="Y11" s="21">
        <v>4</v>
      </c>
      <c r="Z11" s="55">
        <v>241428.89</v>
      </c>
    </row>
    <row r="12" spans="1:26" s="5" customFormat="1" x14ac:dyDescent="0.35">
      <c r="A12" s="17" t="s">
        <v>32</v>
      </c>
      <c r="B12" s="21">
        <v>4617</v>
      </c>
      <c r="C12" s="21">
        <v>7494</v>
      </c>
      <c r="D12" s="55">
        <v>185902920.88999999</v>
      </c>
      <c r="E12" s="55">
        <v>38.04</v>
      </c>
      <c r="F12" s="55">
        <v>22.43</v>
      </c>
      <c r="G12" s="55">
        <v>66</v>
      </c>
      <c r="H12" s="55">
        <v>145</v>
      </c>
      <c r="I12" s="55">
        <v>0.99</v>
      </c>
      <c r="J12" s="60">
        <v>1.88</v>
      </c>
      <c r="K12" s="21">
        <v>1159</v>
      </c>
      <c r="L12" s="55">
        <v>19919095.149999999</v>
      </c>
      <c r="M12" s="21">
        <v>1973</v>
      </c>
      <c r="N12" s="55">
        <v>71960441</v>
      </c>
      <c r="O12" s="21">
        <v>1050</v>
      </c>
      <c r="P12" s="55">
        <v>55965962.560000002</v>
      </c>
      <c r="Q12" s="21">
        <v>317</v>
      </c>
      <c r="R12" s="55">
        <v>24087225.190000001</v>
      </c>
      <c r="S12" s="21">
        <v>95</v>
      </c>
      <c r="T12" s="55">
        <v>10487130.789999999</v>
      </c>
      <c r="U12" s="21">
        <v>20</v>
      </c>
      <c r="V12" s="55">
        <v>3249102.38</v>
      </c>
      <c r="W12" s="21">
        <v>2</v>
      </c>
      <c r="X12" s="55">
        <v>151338.82</v>
      </c>
      <c r="Y12" s="21">
        <v>1</v>
      </c>
      <c r="Z12" s="55">
        <v>82625</v>
      </c>
    </row>
    <row r="13" spans="1:26" s="5" customFormat="1" x14ac:dyDescent="0.35">
      <c r="A13" s="17" t="s">
        <v>33</v>
      </c>
      <c r="B13" s="21">
        <v>4923</v>
      </c>
      <c r="C13" s="21">
        <v>7974</v>
      </c>
      <c r="D13" s="55">
        <v>226093565.41</v>
      </c>
      <c r="E13" s="55">
        <v>44.8</v>
      </c>
      <c r="F13" s="55">
        <v>25.77</v>
      </c>
      <c r="G13" s="55">
        <v>78</v>
      </c>
      <c r="H13" s="55">
        <v>138</v>
      </c>
      <c r="I13" s="55">
        <v>0.97</v>
      </c>
      <c r="J13" s="60">
        <v>1.98</v>
      </c>
      <c r="K13" s="21">
        <v>941</v>
      </c>
      <c r="L13" s="55">
        <v>17774987.859999999</v>
      </c>
      <c r="M13" s="21">
        <v>1566</v>
      </c>
      <c r="N13" s="55">
        <v>62920986.340000004</v>
      </c>
      <c r="O13" s="21">
        <v>1656</v>
      </c>
      <c r="P13" s="55">
        <v>78978870.439999998</v>
      </c>
      <c r="Q13" s="21">
        <v>502</v>
      </c>
      <c r="R13" s="55">
        <v>36056908.530000001</v>
      </c>
      <c r="S13" s="21">
        <v>204</v>
      </c>
      <c r="T13" s="55">
        <v>20291585.140000001</v>
      </c>
      <c r="U13" s="21">
        <v>44</v>
      </c>
      <c r="V13" s="55">
        <v>9377311.1699999999</v>
      </c>
      <c r="W13" s="21">
        <v>10</v>
      </c>
      <c r="X13" s="55">
        <v>692915.93</v>
      </c>
      <c r="Y13" s="21"/>
      <c r="Z13" s="55"/>
    </row>
    <row r="14" spans="1:26" s="5" customFormat="1" x14ac:dyDescent="0.35">
      <c r="A14" s="17" t="s">
        <v>34</v>
      </c>
      <c r="B14" s="21">
        <v>5895</v>
      </c>
      <c r="C14" s="21">
        <v>9481</v>
      </c>
      <c r="D14" s="55">
        <v>331757869.31999999</v>
      </c>
      <c r="E14" s="55">
        <v>48.59</v>
      </c>
      <c r="F14" s="55">
        <v>28.6</v>
      </c>
      <c r="G14" s="55">
        <v>90</v>
      </c>
      <c r="H14" s="55">
        <v>136</v>
      </c>
      <c r="I14" s="55">
        <v>0.88</v>
      </c>
      <c r="J14" s="60">
        <v>1.86</v>
      </c>
      <c r="K14" s="21">
        <v>718</v>
      </c>
      <c r="L14" s="55">
        <v>15201771.880000001</v>
      </c>
      <c r="M14" s="21">
        <v>1719</v>
      </c>
      <c r="N14" s="55">
        <v>72158430.280000001</v>
      </c>
      <c r="O14" s="21">
        <v>2101</v>
      </c>
      <c r="P14" s="55">
        <v>112054530.19</v>
      </c>
      <c r="Q14" s="21">
        <v>888</v>
      </c>
      <c r="R14" s="55">
        <v>76807596.060000002</v>
      </c>
      <c r="S14" s="21">
        <v>342</v>
      </c>
      <c r="T14" s="55">
        <v>39867662.799999997</v>
      </c>
      <c r="U14" s="21">
        <v>100</v>
      </c>
      <c r="V14" s="55">
        <v>12519219.220000001</v>
      </c>
      <c r="W14" s="21">
        <v>24</v>
      </c>
      <c r="X14" s="55">
        <v>2663257.7200000002</v>
      </c>
      <c r="Y14" s="21">
        <v>3</v>
      </c>
      <c r="Z14" s="55">
        <v>485401.17</v>
      </c>
    </row>
    <row r="15" spans="1:26" s="5" customFormat="1" x14ac:dyDescent="0.35">
      <c r="A15" s="17" t="s">
        <v>35</v>
      </c>
      <c r="B15" s="21">
        <v>5799</v>
      </c>
      <c r="C15" s="21">
        <v>9386</v>
      </c>
      <c r="D15" s="55">
        <v>363449776</v>
      </c>
      <c r="E15" s="55">
        <v>53.5</v>
      </c>
      <c r="F15" s="55">
        <v>31.5</v>
      </c>
      <c r="G15" s="55">
        <v>102</v>
      </c>
      <c r="H15" s="55">
        <v>129</v>
      </c>
      <c r="I15" s="55">
        <v>0.82</v>
      </c>
      <c r="J15" s="60">
        <v>1.81</v>
      </c>
      <c r="K15" s="21">
        <v>495</v>
      </c>
      <c r="L15" s="55">
        <v>11753489.550000001</v>
      </c>
      <c r="M15" s="21">
        <v>1307</v>
      </c>
      <c r="N15" s="55">
        <v>59362699.979999997</v>
      </c>
      <c r="O15" s="21">
        <v>2029</v>
      </c>
      <c r="P15" s="55">
        <v>112407348.25</v>
      </c>
      <c r="Q15" s="21">
        <v>1165</v>
      </c>
      <c r="R15" s="55">
        <v>92448569.150000006</v>
      </c>
      <c r="S15" s="21">
        <v>561</v>
      </c>
      <c r="T15" s="55">
        <v>57851498.789999999</v>
      </c>
      <c r="U15" s="21">
        <v>180</v>
      </c>
      <c r="V15" s="55">
        <v>23729608.25</v>
      </c>
      <c r="W15" s="21">
        <v>56</v>
      </c>
      <c r="X15" s="55">
        <v>5444342.5800000001</v>
      </c>
      <c r="Y15" s="21">
        <v>6</v>
      </c>
      <c r="Z15" s="55">
        <v>452219.45</v>
      </c>
    </row>
    <row r="16" spans="1:26" s="5" customFormat="1" x14ac:dyDescent="0.35">
      <c r="A16" s="17" t="s">
        <v>36</v>
      </c>
      <c r="B16" s="21">
        <v>5986</v>
      </c>
      <c r="C16" s="21">
        <v>9468</v>
      </c>
      <c r="D16" s="55">
        <v>465418704.63999999</v>
      </c>
      <c r="E16" s="55">
        <v>58.86</v>
      </c>
      <c r="F16" s="55">
        <v>34.99</v>
      </c>
      <c r="G16" s="55">
        <v>114</v>
      </c>
      <c r="H16" s="55">
        <v>118</v>
      </c>
      <c r="I16" s="55">
        <v>0.84</v>
      </c>
      <c r="J16" s="60">
        <v>1.9</v>
      </c>
      <c r="K16" s="21">
        <v>439</v>
      </c>
      <c r="L16" s="55">
        <v>10176852.77</v>
      </c>
      <c r="M16" s="21">
        <v>1070</v>
      </c>
      <c r="N16" s="55">
        <v>52526012.530000001</v>
      </c>
      <c r="O16" s="21">
        <v>1856</v>
      </c>
      <c r="P16" s="55">
        <v>119686915.03</v>
      </c>
      <c r="Q16" s="21">
        <v>1437</v>
      </c>
      <c r="R16" s="55">
        <v>126472927.79000001</v>
      </c>
      <c r="S16" s="21">
        <v>734</v>
      </c>
      <c r="T16" s="55">
        <v>88519700.609999999</v>
      </c>
      <c r="U16" s="21">
        <v>340</v>
      </c>
      <c r="V16" s="55">
        <v>57808703.5</v>
      </c>
      <c r="W16" s="21">
        <v>90</v>
      </c>
      <c r="X16" s="55">
        <v>7735892.1900000004</v>
      </c>
      <c r="Y16" s="21">
        <v>20</v>
      </c>
      <c r="Z16" s="55">
        <v>2491700.2200000002</v>
      </c>
    </row>
    <row r="17" spans="1:26" s="5" customFormat="1" x14ac:dyDescent="0.35">
      <c r="A17" s="17" t="s">
        <v>37</v>
      </c>
      <c r="B17" s="21">
        <v>4875</v>
      </c>
      <c r="C17" s="21">
        <v>7723</v>
      </c>
      <c r="D17" s="55">
        <v>386802088.69</v>
      </c>
      <c r="E17" s="55">
        <v>57.99</v>
      </c>
      <c r="F17" s="55">
        <v>35.619999999999997</v>
      </c>
      <c r="G17" s="55">
        <v>126</v>
      </c>
      <c r="H17" s="55">
        <v>125</v>
      </c>
      <c r="I17" s="55">
        <v>0.85</v>
      </c>
      <c r="J17" s="60">
        <v>1.85</v>
      </c>
      <c r="K17" s="21">
        <v>213</v>
      </c>
      <c r="L17" s="55">
        <v>5124961.12</v>
      </c>
      <c r="M17" s="21">
        <v>674</v>
      </c>
      <c r="N17" s="55">
        <v>42167182.960000001</v>
      </c>
      <c r="O17" s="21">
        <v>1333</v>
      </c>
      <c r="P17" s="55">
        <v>88927765.310000002</v>
      </c>
      <c r="Q17" s="21">
        <v>1444</v>
      </c>
      <c r="R17" s="55">
        <v>119651646.81</v>
      </c>
      <c r="S17" s="21">
        <v>768</v>
      </c>
      <c r="T17" s="55">
        <v>81051787.799999997</v>
      </c>
      <c r="U17" s="21">
        <v>348</v>
      </c>
      <c r="V17" s="55">
        <v>40128445.899999999</v>
      </c>
      <c r="W17" s="21">
        <v>74</v>
      </c>
      <c r="X17" s="55">
        <v>7759884.54</v>
      </c>
      <c r="Y17" s="21">
        <v>21</v>
      </c>
      <c r="Z17" s="55">
        <v>1990414.25</v>
      </c>
    </row>
    <row r="18" spans="1:26" s="5" customFormat="1" x14ac:dyDescent="0.35">
      <c r="A18" s="17" t="s">
        <v>38</v>
      </c>
      <c r="B18" s="21">
        <v>5289</v>
      </c>
      <c r="C18" s="21">
        <v>8392</v>
      </c>
      <c r="D18" s="55">
        <v>497293553.60000002</v>
      </c>
      <c r="E18" s="55">
        <v>64.03</v>
      </c>
      <c r="F18" s="55">
        <v>39.18</v>
      </c>
      <c r="G18" s="55">
        <v>138</v>
      </c>
      <c r="H18" s="55">
        <v>106</v>
      </c>
      <c r="I18" s="55">
        <v>0.89</v>
      </c>
      <c r="J18" s="60">
        <v>2.02</v>
      </c>
      <c r="K18" s="21">
        <v>199</v>
      </c>
      <c r="L18" s="55">
        <v>5814699.2699999996</v>
      </c>
      <c r="M18" s="21">
        <v>676</v>
      </c>
      <c r="N18" s="55">
        <v>37101895.759999998</v>
      </c>
      <c r="O18" s="21">
        <v>1131</v>
      </c>
      <c r="P18" s="55">
        <v>83956850.010000005</v>
      </c>
      <c r="Q18" s="21">
        <v>1491</v>
      </c>
      <c r="R18" s="55">
        <v>140923740.06</v>
      </c>
      <c r="S18" s="21">
        <v>1089</v>
      </c>
      <c r="T18" s="55">
        <v>135320708.06999999</v>
      </c>
      <c r="U18" s="21">
        <v>515</v>
      </c>
      <c r="V18" s="55">
        <v>70872524.549999997</v>
      </c>
      <c r="W18" s="21">
        <v>150</v>
      </c>
      <c r="X18" s="55">
        <v>16846733.670000002</v>
      </c>
      <c r="Y18" s="21">
        <v>38</v>
      </c>
      <c r="Z18" s="55">
        <v>6456402.21</v>
      </c>
    </row>
    <row r="19" spans="1:26" s="5" customFormat="1" x14ac:dyDescent="0.35">
      <c r="A19" s="17" t="s">
        <v>39</v>
      </c>
      <c r="B19" s="21">
        <v>7178</v>
      </c>
      <c r="C19" s="21">
        <v>11439</v>
      </c>
      <c r="D19" s="55">
        <v>651446333.08000004</v>
      </c>
      <c r="E19" s="55">
        <v>62.34</v>
      </c>
      <c r="F19" s="55">
        <v>40.01</v>
      </c>
      <c r="G19" s="55">
        <v>150</v>
      </c>
      <c r="H19" s="55">
        <v>126</v>
      </c>
      <c r="I19" s="55">
        <v>0.74</v>
      </c>
      <c r="J19" s="60">
        <v>1.72</v>
      </c>
      <c r="K19" s="21">
        <v>271</v>
      </c>
      <c r="L19" s="55">
        <v>6964381.5899999999</v>
      </c>
      <c r="M19" s="21">
        <v>723</v>
      </c>
      <c r="N19" s="55">
        <v>45054074.240000002</v>
      </c>
      <c r="O19" s="21">
        <v>1433</v>
      </c>
      <c r="P19" s="55">
        <v>107987603.75</v>
      </c>
      <c r="Q19" s="21">
        <v>1940</v>
      </c>
      <c r="R19" s="55">
        <v>171716467.33000001</v>
      </c>
      <c r="S19" s="21">
        <v>1610</v>
      </c>
      <c r="T19" s="55">
        <v>178312719.16999999</v>
      </c>
      <c r="U19" s="21">
        <v>863</v>
      </c>
      <c r="V19" s="55">
        <v>102559830.48999999</v>
      </c>
      <c r="W19" s="21">
        <v>279</v>
      </c>
      <c r="X19" s="55">
        <v>31585700.239999998</v>
      </c>
      <c r="Y19" s="21">
        <v>59</v>
      </c>
      <c r="Z19" s="55">
        <v>7265556.2699999996</v>
      </c>
    </row>
    <row r="20" spans="1:26" s="5" customFormat="1" x14ac:dyDescent="0.35">
      <c r="A20" s="17" t="s">
        <v>40</v>
      </c>
      <c r="B20" s="21">
        <v>7277</v>
      </c>
      <c r="C20" s="21">
        <v>11398</v>
      </c>
      <c r="D20" s="55">
        <v>750944937.13999999</v>
      </c>
      <c r="E20" s="55">
        <v>69.64</v>
      </c>
      <c r="F20" s="55">
        <v>43.45</v>
      </c>
      <c r="G20" s="55">
        <v>162</v>
      </c>
      <c r="H20" s="55">
        <v>101</v>
      </c>
      <c r="I20" s="55">
        <v>0.65</v>
      </c>
      <c r="J20" s="60">
        <v>1.72</v>
      </c>
      <c r="K20" s="21">
        <v>202</v>
      </c>
      <c r="L20" s="55">
        <v>5485817.9000000004</v>
      </c>
      <c r="M20" s="21">
        <v>553</v>
      </c>
      <c r="N20" s="55">
        <v>33060512.68</v>
      </c>
      <c r="O20" s="21">
        <v>1103</v>
      </c>
      <c r="P20" s="55">
        <v>89082918.890000001</v>
      </c>
      <c r="Q20" s="21">
        <v>1761</v>
      </c>
      <c r="R20" s="55">
        <v>187141078.91999999</v>
      </c>
      <c r="S20" s="21">
        <v>1753</v>
      </c>
      <c r="T20" s="55">
        <v>202908468.25</v>
      </c>
      <c r="U20" s="21">
        <v>1267</v>
      </c>
      <c r="V20" s="55">
        <v>157830029.5</v>
      </c>
      <c r="W20" s="21">
        <v>471</v>
      </c>
      <c r="X20" s="55">
        <v>52835453.369999997</v>
      </c>
      <c r="Y20" s="21">
        <v>167</v>
      </c>
      <c r="Z20" s="55">
        <v>22600657.629999999</v>
      </c>
    </row>
    <row r="21" spans="1:26" s="5" customFormat="1" x14ac:dyDescent="0.35">
      <c r="A21" s="17" t="s">
        <v>41</v>
      </c>
      <c r="B21" s="21">
        <v>6877</v>
      </c>
      <c r="C21" s="21">
        <v>10950</v>
      </c>
      <c r="D21" s="55">
        <v>809448099.66999996</v>
      </c>
      <c r="E21" s="55">
        <v>72.569999999999993</v>
      </c>
      <c r="F21" s="55">
        <v>46.12</v>
      </c>
      <c r="G21" s="55">
        <v>174</v>
      </c>
      <c r="H21" s="55">
        <v>96</v>
      </c>
      <c r="I21" s="55">
        <v>0.68</v>
      </c>
      <c r="J21" s="60">
        <v>1.81</v>
      </c>
      <c r="K21" s="21">
        <v>185</v>
      </c>
      <c r="L21" s="55">
        <v>5109374.5599999996</v>
      </c>
      <c r="M21" s="21">
        <v>438</v>
      </c>
      <c r="N21" s="55">
        <v>29314409.460000001</v>
      </c>
      <c r="O21" s="21">
        <v>861</v>
      </c>
      <c r="P21" s="55">
        <v>80661478.060000002</v>
      </c>
      <c r="Q21" s="21">
        <v>1466</v>
      </c>
      <c r="R21" s="55">
        <v>161672082.77000001</v>
      </c>
      <c r="S21" s="21">
        <v>1666</v>
      </c>
      <c r="T21" s="55">
        <v>211126781.71000001</v>
      </c>
      <c r="U21" s="21">
        <v>1455</v>
      </c>
      <c r="V21" s="55">
        <v>208343464.91</v>
      </c>
      <c r="W21" s="21">
        <v>549</v>
      </c>
      <c r="X21" s="55">
        <v>74019310.459999993</v>
      </c>
      <c r="Y21" s="21">
        <v>257</v>
      </c>
      <c r="Z21" s="55">
        <v>39201197.740000002</v>
      </c>
    </row>
    <row r="22" spans="1:26" s="5" customFormat="1" x14ac:dyDescent="0.35">
      <c r="A22" s="17" t="s">
        <v>42</v>
      </c>
      <c r="B22" s="21">
        <v>4698</v>
      </c>
      <c r="C22" s="21">
        <v>7409</v>
      </c>
      <c r="D22" s="55">
        <v>516864348.45999998</v>
      </c>
      <c r="E22" s="55">
        <v>70.55</v>
      </c>
      <c r="F22" s="55">
        <v>45.94</v>
      </c>
      <c r="G22" s="55">
        <v>185</v>
      </c>
      <c r="H22" s="55">
        <v>100</v>
      </c>
      <c r="I22" s="55">
        <v>0.72</v>
      </c>
      <c r="J22" s="60">
        <v>1.74</v>
      </c>
      <c r="K22" s="21">
        <v>82</v>
      </c>
      <c r="L22" s="55">
        <v>2613478.3999999999</v>
      </c>
      <c r="M22" s="21">
        <v>284</v>
      </c>
      <c r="N22" s="55">
        <v>17963436.440000001</v>
      </c>
      <c r="O22" s="21">
        <v>590</v>
      </c>
      <c r="P22" s="55">
        <v>54979922.689999998</v>
      </c>
      <c r="Q22" s="21">
        <v>941</v>
      </c>
      <c r="R22" s="55">
        <v>97363636.260000005</v>
      </c>
      <c r="S22" s="21">
        <v>1184</v>
      </c>
      <c r="T22" s="55">
        <v>139864552.72</v>
      </c>
      <c r="U22" s="21">
        <v>964</v>
      </c>
      <c r="V22" s="55">
        <v>125239052.31</v>
      </c>
      <c r="W22" s="21">
        <v>512</v>
      </c>
      <c r="X22" s="55">
        <v>62473216.159999996</v>
      </c>
      <c r="Y22" s="21">
        <v>141</v>
      </c>
      <c r="Z22" s="55">
        <v>16367053.48</v>
      </c>
    </row>
    <row r="23" spans="1:26" s="5" customFormat="1" x14ac:dyDescent="0.35">
      <c r="A23" s="17" t="s">
        <v>43</v>
      </c>
      <c r="B23" s="21">
        <v>5592</v>
      </c>
      <c r="C23" s="21">
        <v>8811</v>
      </c>
      <c r="D23" s="55">
        <v>657512928.63</v>
      </c>
      <c r="E23" s="55">
        <v>73.959999999999994</v>
      </c>
      <c r="F23" s="55">
        <v>47.77</v>
      </c>
      <c r="G23" s="55">
        <v>198</v>
      </c>
      <c r="H23" s="55">
        <v>90</v>
      </c>
      <c r="I23" s="55">
        <v>0.77</v>
      </c>
      <c r="J23" s="60">
        <v>1.92</v>
      </c>
      <c r="K23" s="21">
        <v>103</v>
      </c>
      <c r="L23" s="55">
        <v>2980752.87</v>
      </c>
      <c r="M23" s="21">
        <v>278</v>
      </c>
      <c r="N23" s="55">
        <v>18422027.09</v>
      </c>
      <c r="O23" s="21">
        <v>552</v>
      </c>
      <c r="P23" s="55">
        <v>51785171.689999998</v>
      </c>
      <c r="Q23" s="21">
        <v>998</v>
      </c>
      <c r="R23" s="55">
        <v>115693822.31999999</v>
      </c>
      <c r="S23" s="21">
        <v>1382</v>
      </c>
      <c r="T23" s="55">
        <v>179776323.94</v>
      </c>
      <c r="U23" s="21">
        <v>1331</v>
      </c>
      <c r="V23" s="55">
        <v>169330871.59</v>
      </c>
      <c r="W23" s="21">
        <v>801</v>
      </c>
      <c r="X23" s="55">
        <v>97693391.560000002</v>
      </c>
      <c r="Y23" s="21">
        <v>147</v>
      </c>
      <c r="Z23" s="55">
        <v>21830567.57</v>
      </c>
    </row>
    <row r="24" spans="1:26" s="5" customFormat="1" x14ac:dyDescent="0.35">
      <c r="A24" s="17" t="s">
        <v>44</v>
      </c>
      <c r="B24" s="21">
        <v>6998</v>
      </c>
      <c r="C24" s="21">
        <v>11093</v>
      </c>
      <c r="D24" s="55">
        <v>861634514.77999997</v>
      </c>
      <c r="E24" s="55">
        <v>72.97</v>
      </c>
      <c r="F24" s="55">
        <v>49.33</v>
      </c>
      <c r="G24" s="55">
        <v>210</v>
      </c>
      <c r="H24" s="55">
        <v>102</v>
      </c>
      <c r="I24" s="55">
        <v>0.66</v>
      </c>
      <c r="J24" s="60">
        <v>1.7</v>
      </c>
      <c r="K24" s="21">
        <v>119</v>
      </c>
      <c r="L24" s="55">
        <v>4034873.41</v>
      </c>
      <c r="M24" s="21">
        <v>314</v>
      </c>
      <c r="N24" s="55">
        <v>21142691.960000001</v>
      </c>
      <c r="O24" s="21">
        <v>694</v>
      </c>
      <c r="P24" s="55">
        <v>65039105.170000002</v>
      </c>
      <c r="Q24" s="21">
        <v>1134</v>
      </c>
      <c r="R24" s="55">
        <v>127214913.25</v>
      </c>
      <c r="S24" s="21">
        <v>1709</v>
      </c>
      <c r="T24" s="55">
        <v>222521187.53</v>
      </c>
      <c r="U24" s="21">
        <v>1653</v>
      </c>
      <c r="V24" s="55">
        <v>226995231.87</v>
      </c>
      <c r="W24" s="21">
        <v>1041</v>
      </c>
      <c r="X24" s="55">
        <v>145721372.19999999</v>
      </c>
      <c r="Y24" s="21">
        <v>334</v>
      </c>
      <c r="Z24" s="55">
        <v>48965139.390000001</v>
      </c>
    </row>
    <row r="25" spans="1:26" s="5" customFormat="1" x14ac:dyDescent="0.35">
      <c r="A25" s="17" t="s">
        <v>45</v>
      </c>
      <c r="B25" s="21">
        <v>6897</v>
      </c>
      <c r="C25" s="21">
        <v>10889</v>
      </c>
      <c r="D25" s="55">
        <v>891692716.10000002</v>
      </c>
      <c r="E25" s="55">
        <v>80.16</v>
      </c>
      <c r="F25" s="55">
        <v>52.12</v>
      </c>
      <c r="G25" s="55">
        <v>222</v>
      </c>
      <c r="H25" s="55">
        <v>76</v>
      </c>
      <c r="I25" s="55">
        <v>0.56000000000000005</v>
      </c>
      <c r="J25" s="60">
        <v>1.61</v>
      </c>
      <c r="K25" s="21">
        <v>76</v>
      </c>
      <c r="L25" s="55">
        <v>2153304.19</v>
      </c>
      <c r="M25" s="21">
        <v>235</v>
      </c>
      <c r="N25" s="55">
        <v>17597473.239999998</v>
      </c>
      <c r="O25" s="21">
        <v>519</v>
      </c>
      <c r="P25" s="55">
        <v>49859099.200000003</v>
      </c>
      <c r="Q25" s="21">
        <v>955</v>
      </c>
      <c r="R25" s="55">
        <v>112477679.48999999</v>
      </c>
      <c r="S25" s="21">
        <v>1528</v>
      </c>
      <c r="T25" s="55">
        <v>202987252.72</v>
      </c>
      <c r="U25" s="21">
        <v>1712</v>
      </c>
      <c r="V25" s="55">
        <v>240189794.43000001</v>
      </c>
      <c r="W25" s="21">
        <v>1244</v>
      </c>
      <c r="X25" s="55">
        <v>166020416.58000001</v>
      </c>
      <c r="Y25" s="21">
        <v>628</v>
      </c>
      <c r="Z25" s="55">
        <v>100407696.25</v>
      </c>
    </row>
    <row r="26" spans="1:26" s="5" customFormat="1" x14ac:dyDescent="0.35">
      <c r="A26" s="17" t="s">
        <v>46</v>
      </c>
      <c r="B26" s="21">
        <v>5813</v>
      </c>
      <c r="C26" s="21">
        <v>9224</v>
      </c>
      <c r="D26" s="55">
        <v>834176291.38999999</v>
      </c>
      <c r="E26" s="55">
        <v>82.36</v>
      </c>
      <c r="F26" s="55">
        <v>53.28</v>
      </c>
      <c r="G26" s="55">
        <v>233</v>
      </c>
      <c r="H26" s="55">
        <v>70</v>
      </c>
      <c r="I26" s="55">
        <v>0.57999999999999996</v>
      </c>
      <c r="J26" s="60">
        <v>1.75</v>
      </c>
      <c r="K26" s="21">
        <v>46</v>
      </c>
      <c r="L26" s="55">
        <v>1428481.77</v>
      </c>
      <c r="M26" s="21">
        <v>178</v>
      </c>
      <c r="N26" s="55">
        <v>12849432.82</v>
      </c>
      <c r="O26" s="21">
        <v>390</v>
      </c>
      <c r="P26" s="55">
        <v>41211464.740000002</v>
      </c>
      <c r="Q26" s="21">
        <v>752</v>
      </c>
      <c r="R26" s="55">
        <v>98240147.530000001</v>
      </c>
      <c r="S26" s="21">
        <v>1186</v>
      </c>
      <c r="T26" s="55">
        <v>181720069.08000001</v>
      </c>
      <c r="U26" s="21">
        <v>1512</v>
      </c>
      <c r="V26" s="55">
        <v>223846544.68000001</v>
      </c>
      <c r="W26" s="21">
        <v>1155</v>
      </c>
      <c r="X26" s="55">
        <v>177009646.66</v>
      </c>
      <c r="Y26" s="21">
        <v>594</v>
      </c>
      <c r="Z26" s="55">
        <v>97870504.109999999</v>
      </c>
    </row>
    <row r="27" spans="1:26" s="5" customFormat="1" x14ac:dyDescent="0.35">
      <c r="A27" s="17" t="s">
        <v>47</v>
      </c>
      <c r="B27" s="21">
        <v>3500</v>
      </c>
      <c r="C27" s="21">
        <v>5582</v>
      </c>
      <c r="D27" s="55">
        <v>480936848.13</v>
      </c>
      <c r="E27" s="55">
        <v>79.12</v>
      </c>
      <c r="F27" s="55">
        <v>53.72</v>
      </c>
      <c r="G27" s="55">
        <v>246</v>
      </c>
      <c r="H27" s="55">
        <v>79</v>
      </c>
      <c r="I27" s="55">
        <v>0.75</v>
      </c>
      <c r="J27" s="60">
        <v>1.87</v>
      </c>
      <c r="K27" s="21">
        <v>33</v>
      </c>
      <c r="L27" s="55">
        <v>1083765.0900000001</v>
      </c>
      <c r="M27" s="21">
        <v>96</v>
      </c>
      <c r="N27" s="55">
        <v>6751156.6100000003</v>
      </c>
      <c r="O27" s="21">
        <v>232</v>
      </c>
      <c r="P27" s="55">
        <v>23951428.68</v>
      </c>
      <c r="Q27" s="21">
        <v>404</v>
      </c>
      <c r="R27" s="55">
        <v>50581920.43</v>
      </c>
      <c r="S27" s="21">
        <v>725</v>
      </c>
      <c r="T27" s="55">
        <v>96261079.040000007</v>
      </c>
      <c r="U27" s="21">
        <v>1012</v>
      </c>
      <c r="V27" s="55">
        <v>142918869.84</v>
      </c>
      <c r="W27" s="21">
        <v>764</v>
      </c>
      <c r="X27" s="55">
        <v>110089246.67</v>
      </c>
      <c r="Y27" s="21">
        <v>234</v>
      </c>
      <c r="Z27" s="55">
        <v>49299381.770000003</v>
      </c>
    </row>
    <row r="28" spans="1:26" s="5" customFormat="1" x14ac:dyDescent="0.35">
      <c r="A28" s="17" t="s">
        <v>48</v>
      </c>
      <c r="B28" s="21">
        <v>5487</v>
      </c>
      <c r="C28" s="21">
        <v>8859</v>
      </c>
      <c r="D28" s="55">
        <v>790852887.34000003</v>
      </c>
      <c r="E28" s="55">
        <v>81.13</v>
      </c>
      <c r="F28" s="55">
        <v>54.78</v>
      </c>
      <c r="G28" s="55">
        <v>258</v>
      </c>
      <c r="H28" s="55">
        <v>73</v>
      </c>
      <c r="I28" s="55">
        <v>0.81</v>
      </c>
      <c r="J28" s="60">
        <v>1.97</v>
      </c>
      <c r="K28" s="21">
        <v>48</v>
      </c>
      <c r="L28" s="55">
        <v>1809071.76</v>
      </c>
      <c r="M28" s="21">
        <v>121</v>
      </c>
      <c r="N28" s="55">
        <v>8658966.6500000004</v>
      </c>
      <c r="O28" s="21">
        <v>299</v>
      </c>
      <c r="P28" s="55">
        <v>32608173.300000001</v>
      </c>
      <c r="Q28" s="21">
        <v>572</v>
      </c>
      <c r="R28" s="55">
        <v>70904896.989999995</v>
      </c>
      <c r="S28" s="21">
        <v>1032</v>
      </c>
      <c r="T28" s="55">
        <v>144612597.30000001</v>
      </c>
      <c r="U28" s="21">
        <v>1586</v>
      </c>
      <c r="V28" s="55">
        <v>236162101.44999999</v>
      </c>
      <c r="W28" s="21">
        <v>1391</v>
      </c>
      <c r="X28" s="55">
        <v>217771691.22999999</v>
      </c>
      <c r="Y28" s="21">
        <v>438</v>
      </c>
      <c r="Z28" s="55">
        <v>78325388.659999996</v>
      </c>
    </row>
    <row r="29" spans="1:26" s="5" customFormat="1" x14ac:dyDescent="0.35">
      <c r="A29" s="17" t="s">
        <v>49</v>
      </c>
      <c r="B29" s="21">
        <v>6554</v>
      </c>
      <c r="C29" s="21">
        <v>10580</v>
      </c>
      <c r="D29" s="55">
        <v>960787974.63999999</v>
      </c>
      <c r="E29" s="55">
        <v>81.739999999999995</v>
      </c>
      <c r="F29" s="55">
        <v>56.36</v>
      </c>
      <c r="G29" s="55">
        <v>270</v>
      </c>
      <c r="H29" s="55">
        <v>73</v>
      </c>
      <c r="I29" s="55">
        <v>0.71</v>
      </c>
      <c r="J29" s="60">
        <v>1.76</v>
      </c>
      <c r="K29" s="21">
        <v>57</v>
      </c>
      <c r="L29" s="55">
        <v>1792540.52</v>
      </c>
      <c r="M29" s="21">
        <v>123</v>
      </c>
      <c r="N29" s="55">
        <v>9574970.5</v>
      </c>
      <c r="O29" s="21">
        <v>311</v>
      </c>
      <c r="P29" s="55">
        <v>33596277.890000001</v>
      </c>
      <c r="Q29" s="21">
        <v>630</v>
      </c>
      <c r="R29" s="55">
        <v>77151939.209999993</v>
      </c>
      <c r="S29" s="21">
        <v>1100</v>
      </c>
      <c r="T29" s="55">
        <v>148683498.59999999</v>
      </c>
      <c r="U29" s="21">
        <v>1778</v>
      </c>
      <c r="V29" s="55">
        <v>265222640.22999999</v>
      </c>
      <c r="W29" s="21">
        <v>1783</v>
      </c>
      <c r="X29" s="55">
        <v>289344508.27999997</v>
      </c>
      <c r="Y29" s="21">
        <v>772</v>
      </c>
      <c r="Z29" s="55">
        <v>135421599.41</v>
      </c>
    </row>
    <row r="30" spans="1:26" s="5" customFormat="1" x14ac:dyDescent="0.35">
      <c r="A30" s="17" t="s">
        <v>50</v>
      </c>
      <c r="B30" s="21">
        <v>7872</v>
      </c>
      <c r="C30" s="21">
        <v>12510</v>
      </c>
      <c r="D30" s="55">
        <v>1182820616.3900001</v>
      </c>
      <c r="E30" s="55">
        <v>85.44</v>
      </c>
      <c r="F30" s="55">
        <v>58.12</v>
      </c>
      <c r="G30" s="55">
        <v>282</v>
      </c>
      <c r="H30" s="55">
        <v>62</v>
      </c>
      <c r="I30" s="55">
        <v>0.56000000000000005</v>
      </c>
      <c r="J30" s="60">
        <v>1.6</v>
      </c>
      <c r="K30" s="21">
        <v>41</v>
      </c>
      <c r="L30" s="55">
        <v>1241787.24</v>
      </c>
      <c r="M30" s="21">
        <v>128</v>
      </c>
      <c r="N30" s="55">
        <v>9249028</v>
      </c>
      <c r="O30" s="21">
        <v>325</v>
      </c>
      <c r="P30" s="55">
        <v>35822989.299999997</v>
      </c>
      <c r="Q30" s="21">
        <v>608</v>
      </c>
      <c r="R30" s="55">
        <v>78016856.530000001</v>
      </c>
      <c r="S30" s="21">
        <v>1184</v>
      </c>
      <c r="T30" s="55">
        <v>168630940.16999999</v>
      </c>
      <c r="U30" s="21">
        <v>2021</v>
      </c>
      <c r="V30" s="55">
        <v>302474173.75999999</v>
      </c>
      <c r="W30" s="21">
        <v>2403</v>
      </c>
      <c r="X30" s="55">
        <v>377403945.16000003</v>
      </c>
      <c r="Y30" s="21">
        <v>1162</v>
      </c>
      <c r="Z30" s="55">
        <v>209980896.22999999</v>
      </c>
    </row>
    <row r="31" spans="1:26" s="5" customFormat="1" x14ac:dyDescent="0.35">
      <c r="A31" s="17" t="s">
        <v>51</v>
      </c>
      <c r="B31" s="21">
        <v>6904</v>
      </c>
      <c r="C31" s="21">
        <v>11044</v>
      </c>
      <c r="D31" s="55">
        <v>1095890034.24</v>
      </c>
      <c r="E31" s="55">
        <v>87.08</v>
      </c>
      <c r="F31" s="55">
        <v>59.13</v>
      </c>
      <c r="G31" s="55">
        <v>293</v>
      </c>
      <c r="H31" s="55">
        <v>66</v>
      </c>
      <c r="I31" s="55">
        <v>0.55000000000000004</v>
      </c>
      <c r="J31" s="60">
        <v>1.69</v>
      </c>
      <c r="K31" s="21">
        <v>40</v>
      </c>
      <c r="L31" s="55">
        <v>1323726.8799999999</v>
      </c>
      <c r="M31" s="21">
        <v>109</v>
      </c>
      <c r="N31" s="55">
        <v>7314546.6600000001</v>
      </c>
      <c r="O31" s="21">
        <v>262</v>
      </c>
      <c r="P31" s="55">
        <v>31069385.719999999</v>
      </c>
      <c r="Q31" s="21">
        <v>503</v>
      </c>
      <c r="R31" s="55">
        <v>69535519.540000007</v>
      </c>
      <c r="S31" s="21">
        <v>946</v>
      </c>
      <c r="T31" s="55">
        <v>145592061.87</v>
      </c>
      <c r="U31" s="21">
        <v>1579</v>
      </c>
      <c r="V31" s="55">
        <v>249201089.55000001</v>
      </c>
      <c r="W31" s="21">
        <v>2368</v>
      </c>
      <c r="X31" s="55">
        <v>390398569.26999998</v>
      </c>
      <c r="Y31" s="21">
        <v>1097</v>
      </c>
      <c r="Z31" s="55">
        <v>201455134.75</v>
      </c>
    </row>
    <row r="32" spans="1:26" s="5" customFormat="1" x14ac:dyDescent="0.35">
      <c r="A32" s="17" t="s">
        <v>52</v>
      </c>
      <c r="B32" s="21">
        <v>5215</v>
      </c>
      <c r="C32" s="21">
        <v>8341</v>
      </c>
      <c r="D32" s="55">
        <v>837477619.64999998</v>
      </c>
      <c r="E32" s="55">
        <v>86.69</v>
      </c>
      <c r="F32" s="55">
        <v>60.44</v>
      </c>
      <c r="G32" s="55">
        <v>305</v>
      </c>
      <c r="H32" s="55">
        <v>57</v>
      </c>
      <c r="I32" s="55">
        <v>0.55000000000000004</v>
      </c>
      <c r="J32" s="60">
        <v>1.76</v>
      </c>
      <c r="K32" s="21">
        <v>17</v>
      </c>
      <c r="L32" s="55">
        <v>593239.41</v>
      </c>
      <c r="M32" s="21">
        <v>63</v>
      </c>
      <c r="N32" s="55">
        <v>5859517.8499999996</v>
      </c>
      <c r="O32" s="21">
        <v>142</v>
      </c>
      <c r="P32" s="55">
        <v>15396057.810000001</v>
      </c>
      <c r="Q32" s="21">
        <v>312</v>
      </c>
      <c r="R32" s="55">
        <v>44041224.479999997</v>
      </c>
      <c r="S32" s="21">
        <v>613</v>
      </c>
      <c r="T32" s="55">
        <v>92033016.549999997</v>
      </c>
      <c r="U32" s="21">
        <v>1104</v>
      </c>
      <c r="V32" s="55">
        <v>176833159.93000001</v>
      </c>
      <c r="W32" s="21">
        <v>2241</v>
      </c>
      <c r="X32" s="55">
        <v>368347232.52999997</v>
      </c>
      <c r="Y32" s="21">
        <v>723</v>
      </c>
      <c r="Z32" s="55">
        <v>134374171.09</v>
      </c>
    </row>
    <row r="33" spans="1:26" s="5" customFormat="1" x14ac:dyDescent="0.35">
      <c r="A33" s="17" t="s">
        <v>53</v>
      </c>
      <c r="B33" s="21">
        <v>6120</v>
      </c>
      <c r="C33" s="21">
        <v>9827</v>
      </c>
      <c r="D33" s="55">
        <v>1054084184.5700001</v>
      </c>
      <c r="E33" s="55">
        <v>89.9</v>
      </c>
      <c r="F33" s="55">
        <v>61.75</v>
      </c>
      <c r="G33" s="55">
        <v>318</v>
      </c>
      <c r="H33" s="55">
        <v>44</v>
      </c>
      <c r="I33" s="55">
        <v>0.46</v>
      </c>
      <c r="J33" s="60">
        <v>1.68</v>
      </c>
      <c r="K33" s="21">
        <v>19</v>
      </c>
      <c r="L33" s="55">
        <v>624634.03</v>
      </c>
      <c r="M33" s="21">
        <v>59</v>
      </c>
      <c r="N33" s="55">
        <v>6373390.7400000002</v>
      </c>
      <c r="O33" s="21">
        <v>150</v>
      </c>
      <c r="P33" s="55">
        <v>21156421.91</v>
      </c>
      <c r="Q33" s="21">
        <v>275</v>
      </c>
      <c r="R33" s="55">
        <v>41121833.68</v>
      </c>
      <c r="S33" s="21">
        <v>655</v>
      </c>
      <c r="T33" s="55">
        <v>109253975.95999999</v>
      </c>
      <c r="U33" s="21">
        <v>1161</v>
      </c>
      <c r="V33" s="55">
        <v>200319055.11000001</v>
      </c>
      <c r="W33" s="21">
        <v>2152</v>
      </c>
      <c r="X33" s="55">
        <v>378274198.25</v>
      </c>
      <c r="Y33" s="21">
        <v>1649</v>
      </c>
      <c r="Z33" s="55">
        <v>296960674.88999999</v>
      </c>
    </row>
    <row r="34" spans="1:26" s="5" customFormat="1" x14ac:dyDescent="0.35">
      <c r="A34" s="17" t="s">
        <v>54</v>
      </c>
      <c r="B34" s="21">
        <v>5555</v>
      </c>
      <c r="C34" s="21">
        <v>9041</v>
      </c>
      <c r="D34" s="55">
        <v>1048309403.61</v>
      </c>
      <c r="E34" s="55">
        <v>92.47</v>
      </c>
      <c r="F34" s="55">
        <v>63.31</v>
      </c>
      <c r="G34" s="55">
        <v>330</v>
      </c>
      <c r="H34" s="55">
        <v>38</v>
      </c>
      <c r="I34" s="55">
        <v>0.25</v>
      </c>
      <c r="J34" s="60">
        <v>1.53</v>
      </c>
      <c r="K34" s="21">
        <v>17</v>
      </c>
      <c r="L34" s="55">
        <v>984278.68</v>
      </c>
      <c r="M34" s="21">
        <v>43</v>
      </c>
      <c r="N34" s="55">
        <v>3776047.54</v>
      </c>
      <c r="O34" s="21">
        <v>100</v>
      </c>
      <c r="P34" s="55">
        <v>14037025.17</v>
      </c>
      <c r="Q34" s="21">
        <v>220</v>
      </c>
      <c r="R34" s="55">
        <v>37651912.170000002</v>
      </c>
      <c r="S34" s="21">
        <v>540</v>
      </c>
      <c r="T34" s="55">
        <v>94510667.400000006</v>
      </c>
      <c r="U34" s="21">
        <v>1046</v>
      </c>
      <c r="V34" s="55">
        <v>191248671.22</v>
      </c>
      <c r="W34" s="21">
        <v>1778</v>
      </c>
      <c r="X34" s="55">
        <v>334528732.31999999</v>
      </c>
      <c r="Y34" s="21">
        <v>1811</v>
      </c>
      <c r="Z34" s="55">
        <v>371572069.11000001</v>
      </c>
    </row>
    <row r="35" spans="1:26" s="5" customFormat="1" x14ac:dyDescent="0.35">
      <c r="A35" s="17" t="s">
        <v>55</v>
      </c>
      <c r="B35" s="21">
        <v>6771</v>
      </c>
      <c r="C35" s="21">
        <v>10792</v>
      </c>
      <c r="D35" s="55">
        <v>1308725154.1400001</v>
      </c>
      <c r="E35" s="55">
        <v>95.94</v>
      </c>
      <c r="F35" s="55">
        <v>65.36</v>
      </c>
      <c r="G35" s="55">
        <v>341</v>
      </c>
      <c r="H35" s="55">
        <v>21</v>
      </c>
      <c r="I35" s="55">
        <v>0.15</v>
      </c>
      <c r="J35" s="60">
        <v>1.33</v>
      </c>
      <c r="K35" s="21">
        <v>3</v>
      </c>
      <c r="L35" s="55">
        <v>116877.98</v>
      </c>
      <c r="M35" s="21">
        <v>29</v>
      </c>
      <c r="N35" s="55">
        <v>4115805.74</v>
      </c>
      <c r="O35" s="21">
        <v>109</v>
      </c>
      <c r="P35" s="55">
        <v>16359184.73</v>
      </c>
      <c r="Q35" s="21">
        <v>244</v>
      </c>
      <c r="R35" s="55">
        <v>37879738.789999999</v>
      </c>
      <c r="S35" s="21">
        <v>544</v>
      </c>
      <c r="T35" s="55">
        <v>94242434.090000004</v>
      </c>
      <c r="U35" s="21">
        <v>1056</v>
      </c>
      <c r="V35" s="55">
        <v>197361937.22999999</v>
      </c>
      <c r="W35" s="21">
        <v>2001</v>
      </c>
      <c r="X35" s="55">
        <v>382147787.63</v>
      </c>
      <c r="Y35" s="21">
        <v>2785</v>
      </c>
      <c r="Z35" s="55">
        <v>576501387.95000005</v>
      </c>
    </row>
    <row r="36" spans="1:26" s="5" customFormat="1" x14ac:dyDescent="0.35">
      <c r="A36" s="17" t="s">
        <v>56</v>
      </c>
      <c r="B36" s="21">
        <v>4430</v>
      </c>
      <c r="C36" s="21">
        <v>7012</v>
      </c>
      <c r="D36" s="55">
        <v>866989860.64999998</v>
      </c>
      <c r="E36" s="55">
        <v>98.36</v>
      </c>
      <c r="F36" s="55">
        <v>66.010000000000005</v>
      </c>
      <c r="G36" s="55">
        <v>353</v>
      </c>
      <c r="H36" s="55">
        <v>10</v>
      </c>
      <c r="I36" s="55">
        <v>0.21</v>
      </c>
      <c r="J36" s="60">
        <v>1.67</v>
      </c>
      <c r="K36" s="21">
        <v>6</v>
      </c>
      <c r="L36" s="55">
        <v>587281.77</v>
      </c>
      <c r="M36" s="21">
        <v>17</v>
      </c>
      <c r="N36" s="55">
        <v>2066641.89</v>
      </c>
      <c r="O36" s="21">
        <v>75</v>
      </c>
      <c r="P36" s="55">
        <v>11266771.220000001</v>
      </c>
      <c r="Q36" s="21">
        <v>167</v>
      </c>
      <c r="R36" s="55">
        <v>29024496.710000001</v>
      </c>
      <c r="S36" s="21">
        <v>387</v>
      </c>
      <c r="T36" s="55">
        <v>66597675.899999999</v>
      </c>
      <c r="U36" s="21">
        <v>690</v>
      </c>
      <c r="V36" s="55">
        <v>128206766.12</v>
      </c>
      <c r="W36" s="21">
        <v>1176</v>
      </c>
      <c r="X36" s="55">
        <v>211510379.96000001</v>
      </c>
      <c r="Y36" s="21">
        <v>1912</v>
      </c>
      <c r="Z36" s="55">
        <v>417729847.07999998</v>
      </c>
    </row>
    <row r="37" spans="1:26" s="5" customFormat="1" x14ac:dyDescent="0.35">
      <c r="A37" s="17" t="s">
        <v>57</v>
      </c>
      <c r="B37" s="21">
        <v>1</v>
      </c>
      <c r="C37" s="21">
        <v>2</v>
      </c>
      <c r="D37" s="55">
        <v>56215.41</v>
      </c>
      <c r="E37" s="55">
        <v>86.49</v>
      </c>
      <c r="F37" s="55">
        <v>47</v>
      </c>
      <c r="G37" s="55">
        <v>360</v>
      </c>
      <c r="H37" s="55">
        <v>120</v>
      </c>
      <c r="I37" s="55">
        <v>3.6</v>
      </c>
      <c r="J37" s="60">
        <v>6.43</v>
      </c>
      <c r="K37" s="21"/>
      <c r="L37" s="55"/>
      <c r="M37" s="21"/>
      <c r="N37" s="55"/>
      <c r="O37" s="21"/>
      <c r="P37" s="55"/>
      <c r="Q37" s="21"/>
      <c r="R37" s="55"/>
      <c r="S37" s="21">
        <v>1</v>
      </c>
      <c r="T37" s="55">
        <v>56215.41</v>
      </c>
      <c r="U37" s="21"/>
      <c r="V37" s="55"/>
      <c r="W37" s="21"/>
      <c r="X37" s="55"/>
      <c r="Y37" s="21"/>
      <c r="Z37" s="55"/>
    </row>
    <row r="38" spans="1:26" s="6" customFormat="1" x14ac:dyDescent="0.35">
      <c r="A38" s="18"/>
      <c r="B38" s="22">
        <v>170216</v>
      </c>
      <c r="C38" s="22">
        <v>272537</v>
      </c>
      <c r="D38" s="61">
        <v>18479710233.57</v>
      </c>
      <c r="E38" s="61">
        <v>77.819999999999993</v>
      </c>
      <c r="F38" s="61">
        <v>51.59</v>
      </c>
      <c r="G38" s="61">
        <v>236</v>
      </c>
      <c r="H38" s="61">
        <v>103.34375</v>
      </c>
      <c r="I38" s="61">
        <v>0.6</v>
      </c>
      <c r="J38" s="62">
        <v>1.72</v>
      </c>
      <c r="K38" s="22">
        <v>21091</v>
      </c>
      <c r="L38" s="61">
        <v>287271573.95999998</v>
      </c>
      <c r="M38" s="22">
        <v>18857</v>
      </c>
      <c r="N38" s="61">
        <v>819004120.50999999</v>
      </c>
      <c r="O38" s="22">
        <v>20436</v>
      </c>
      <c r="P38" s="61">
        <v>1494325270.3</v>
      </c>
      <c r="Q38" s="22">
        <v>21370</v>
      </c>
      <c r="R38" s="61">
        <v>2242505665.5599999</v>
      </c>
      <c r="S38" s="22">
        <v>23579</v>
      </c>
      <c r="T38" s="61">
        <v>3120712031.79</v>
      </c>
      <c r="U38" s="22">
        <v>25350</v>
      </c>
      <c r="V38" s="61">
        <v>3764169921.4499998</v>
      </c>
      <c r="W38" s="22">
        <v>24523</v>
      </c>
      <c r="X38" s="61">
        <v>3909364569.8800001</v>
      </c>
      <c r="Y38" s="22">
        <v>15010</v>
      </c>
      <c r="Z38" s="61">
        <v>2842357080.1199999</v>
      </c>
    </row>
    <row r="39" spans="1:26" x14ac:dyDescent="0.35">
      <c r="A39" s="1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x14ac:dyDescent="0.35">
      <c r="A40" s="3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42"/>
  <sheetViews>
    <sheetView showGridLines="0" topLeftCell="A13" workbookViewId="0">
      <selection activeCell="E47" sqref="E47"/>
    </sheetView>
  </sheetViews>
  <sheetFormatPr defaultColWidth="11.453125" defaultRowHeight="14.5" x14ac:dyDescent="0.35"/>
  <cols>
    <col min="1" max="1" width="35.7265625" style="7" customWidth="1"/>
    <col min="2" max="3" width="21.453125" style="4" customWidth="1"/>
    <col min="4" max="4" width="19.26953125" style="4" bestFit="1" customWidth="1"/>
    <col min="5" max="5" width="21.453125" style="4" bestFit="1" customWidth="1"/>
    <col min="6" max="6" width="7.26953125" style="4" bestFit="1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</cols>
  <sheetData>
    <row r="1" spans="1:22" x14ac:dyDescent="0.35">
      <c r="A1" s="15" t="s">
        <v>76</v>
      </c>
    </row>
    <row r="2" spans="1:22" x14ac:dyDescent="0.35">
      <c r="A2" s="16" t="str">
        <f>+'LTV cover pool'!A2</f>
        <v>December 2022</v>
      </c>
    </row>
    <row r="3" spans="1:22" x14ac:dyDescent="0.35">
      <c r="A3" s="15" t="s">
        <v>77</v>
      </c>
    </row>
    <row r="4" spans="1:22" ht="15.5" x14ac:dyDescent="0.35">
      <c r="A4" s="1"/>
      <c r="K4" s="24" t="s">
        <v>111</v>
      </c>
      <c r="L4" s="24" t="s">
        <v>111</v>
      </c>
      <c r="M4" s="24" t="s">
        <v>112</v>
      </c>
      <c r="N4" s="24" t="s">
        <v>112</v>
      </c>
      <c r="O4" s="24" t="s">
        <v>113</v>
      </c>
      <c r="P4" s="24" t="s">
        <v>113</v>
      </c>
      <c r="Q4" s="24" t="s">
        <v>114</v>
      </c>
      <c r="R4" s="24" t="s">
        <v>114</v>
      </c>
      <c r="S4" s="24" t="s">
        <v>115</v>
      </c>
      <c r="T4" s="24" t="s">
        <v>115</v>
      </c>
      <c r="U4" s="24" t="s">
        <v>116</v>
      </c>
      <c r="V4" s="24" t="s">
        <v>116</v>
      </c>
    </row>
    <row r="5" spans="1:22" ht="42.75" customHeight="1" x14ac:dyDescent="0.35">
      <c r="A5" s="20" t="s">
        <v>90</v>
      </c>
      <c r="B5" s="20" t="s">
        <v>85</v>
      </c>
      <c r="C5" s="20" t="s">
        <v>86</v>
      </c>
      <c r="D5" s="20" t="s">
        <v>78</v>
      </c>
      <c r="E5" s="20" t="s">
        <v>87</v>
      </c>
      <c r="F5" s="20" t="s">
        <v>0</v>
      </c>
      <c r="G5" s="20" t="s">
        <v>120</v>
      </c>
      <c r="H5" s="20" t="s">
        <v>80</v>
      </c>
      <c r="I5" s="20" t="s">
        <v>81</v>
      </c>
      <c r="J5" s="20" t="s">
        <v>89</v>
      </c>
      <c r="K5" s="24" t="s">
        <v>85</v>
      </c>
      <c r="L5" s="24" t="s">
        <v>119</v>
      </c>
      <c r="M5" s="24" t="s">
        <v>85</v>
      </c>
      <c r="N5" s="24" t="s">
        <v>119</v>
      </c>
      <c r="O5" s="24" t="s">
        <v>85</v>
      </c>
      <c r="P5" s="24" t="s">
        <v>119</v>
      </c>
      <c r="Q5" s="24" t="s">
        <v>85</v>
      </c>
      <c r="R5" s="24" t="s">
        <v>119</v>
      </c>
      <c r="S5" s="24" t="s">
        <v>85</v>
      </c>
      <c r="T5" s="24" t="s">
        <v>119</v>
      </c>
      <c r="U5" s="24" t="s">
        <v>85</v>
      </c>
      <c r="V5" s="24" t="s">
        <v>119</v>
      </c>
    </row>
    <row r="6" spans="1:22" x14ac:dyDescent="0.35">
      <c r="A6" s="17" t="s">
        <v>26</v>
      </c>
      <c r="B6" s="64">
        <v>167</v>
      </c>
      <c r="C6" s="64">
        <v>237</v>
      </c>
      <c r="D6" s="65">
        <v>3244177.33</v>
      </c>
      <c r="E6" s="65">
        <v>40.28</v>
      </c>
      <c r="F6" s="65">
        <v>18.61</v>
      </c>
      <c r="G6" s="65">
        <v>2</v>
      </c>
      <c r="H6" s="65">
        <v>78</v>
      </c>
      <c r="I6" s="65">
        <v>1.89</v>
      </c>
      <c r="J6" s="66">
        <v>3.92</v>
      </c>
      <c r="K6" s="21">
        <v>159</v>
      </c>
      <c r="L6" s="55">
        <v>1501450.2</v>
      </c>
      <c r="M6" s="21">
        <v>3</v>
      </c>
      <c r="N6" s="55">
        <v>277981.81</v>
      </c>
      <c r="O6" s="21"/>
      <c r="P6" s="55"/>
      <c r="Q6" s="21">
        <v>4</v>
      </c>
      <c r="R6" s="55">
        <v>1374663.32</v>
      </c>
      <c r="S6" s="21">
        <v>1</v>
      </c>
      <c r="T6" s="55">
        <v>90082</v>
      </c>
      <c r="U6" s="21"/>
      <c r="V6" s="55"/>
    </row>
    <row r="7" spans="1:22" x14ac:dyDescent="0.35">
      <c r="A7" s="17" t="s">
        <v>27</v>
      </c>
      <c r="B7" s="64">
        <v>173</v>
      </c>
      <c r="C7" s="64">
        <v>221</v>
      </c>
      <c r="D7" s="65">
        <v>5817132.6500000004</v>
      </c>
      <c r="E7" s="65">
        <v>19.36</v>
      </c>
      <c r="F7" s="65">
        <v>12.47</v>
      </c>
      <c r="G7" s="65">
        <v>9</v>
      </c>
      <c r="H7" s="65">
        <v>132</v>
      </c>
      <c r="I7" s="65">
        <v>1.87</v>
      </c>
      <c r="J7" s="66">
        <v>3.74</v>
      </c>
      <c r="K7" s="21">
        <v>151</v>
      </c>
      <c r="L7" s="55">
        <v>4134346.83</v>
      </c>
      <c r="M7" s="21">
        <v>12</v>
      </c>
      <c r="N7" s="55">
        <v>604746.28</v>
      </c>
      <c r="O7" s="21">
        <v>2</v>
      </c>
      <c r="P7" s="55">
        <v>300.20999999999998</v>
      </c>
      <c r="Q7" s="21">
        <v>4</v>
      </c>
      <c r="R7" s="55">
        <v>308735.13</v>
      </c>
      <c r="S7" s="21">
        <v>3</v>
      </c>
      <c r="T7" s="55">
        <v>763334.82</v>
      </c>
      <c r="U7" s="21">
        <v>1</v>
      </c>
      <c r="V7" s="55">
        <v>5669.38</v>
      </c>
    </row>
    <row r="8" spans="1:22" x14ac:dyDescent="0.35">
      <c r="A8" s="17" t="s">
        <v>28</v>
      </c>
      <c r="B8" s="64">
        <v>430</v>
      </c>
      <c r="C8" s="64">
        <v>563</v>
      </c>
      <c r="D8" s="65">
        <v>36934467.43</v>
      </c>
      <c r="E8" s="65">
        <v>44.82</v>
      </c>
      <c r="F8" s="65">
        <v>17.14</v>
      </c>
      <c r="G8" s="65">
        <v>17</v>
      </c>
      <c r="H8" s="65">
        <v>98</v>
      </c>
      <c r="I8" s="65">
        <v>1.56</v>
      </c>
      <c r="J8" s="66">
        <v>2.63</v>
      </c>
      <c r="K8" s="21">
        <v>350</v>
      </c>
      <c r="L8" s="55">
        <v>16626728.24</v>
      </c>
      <c r="M8" s="21">
        <v>64</v>
      </c>
      <c r="N8" s="55">
        <v>7700023.5099999998</v>
      </c>
      <c r="O8" s="21">
        <v>10</v>
      </c>
      <c r="P8" s="55">
        <v>8907106.8000000007</v>
      </c>
      <c r="Q8" s="21">
        <v>2</v>
      </c>
      <c r="R8" s="55">
        <v>73209.679999999993</v>
      </c>
      <c r="S8" s="21">
        <v>2</v>
      </c>
      <c r="T8" s="55">
        <v>2650776.42</v>
      </c>
      <c r="U8" s="21">
        <v>2</v>
      </c>
      <c r="V8" s="55">
        <v>976622.78</v>
      </c>
    </row>
    <row r="9" spans="1:22" x14ac:dyDescent="0.35">
      <c r="A9" s="17" t="s">
        <v>29</v>
      </c>
      <c r="B9" s="64">
        <v>528</v>
      </c>
      <c r="C9" s="64">
        <v>726</v>
      </c>
      <c r="D9" s="65">
        <v>69244623.280000001</v>
      </c>
      <c r="E9" s="65">
        <v>53.07</v>
      </c>
      <c r="F9" s="65">
        <v>31.65</v>
      </c>
      <c r="G9" s="65">
        <v>31</v>
      </c>
      <c r="H9" s="65">
        <v>75</v>
      </c>
      <c r="I9" s="65">
        <v>1.89</v>
      </c>
      <c r="J9" s="66">
        <v>3.14</v>
      </c>
      <c r="K9" s="21">
        <v>272</v>
      </c>
      <c r="L9" s="55">
        <v>12049924.460000001</v>
      </c>
      <c r="M9" s="21">
        <v>199</v>
      </c>
      <c r="N9" s="55">
        <v>19542667.050000001</v>
      </c>
      <c r="O9" s="21">
        <v>41</v>
      </c>
      <c r="P9" s="55">
        <v>10108172.439999999</v>
      </c>
      <c r="Q9" s="21">
        <v>9</v>
      </c>
      <c r="R9" s="55">
        <v>1206997.71</v>
      </c>
      <c r="S9" s="21">
        <v>2</v>
      </c>
      <c r="T9" s="55">
        <v>222893.35</v>
      </c>
      <c r="U9" s="21">
        <v>5</v>
      </c>
      <c r="V9" s="55">
        <v>26113968.27</v>
      </c>
    </row>
    <row r="10" spans="1:22" x14ac:dyDescent="0.35">
      <c r="A10" s="17" t="s">
        <v>30</v>
      </c>
      <c r="B10" s="64">
        <v>611</v>
      </c>
      <c r="C10" s="64">
        <v>855</v>
      </c>
      <c r="D10" s="65">
        <v>70452467.290000007</v>
      </c>
      <c r="E10" s="65">
        <v>32.32</v>
      </c>
      <c r="F10" s="65">
        <v>24.15</v>
      </c>
      <c r="G10" s="65">
        <v>43</v>
      </c>
      <c r="H10" s="65">
        <v>122</v>
      </c>
      <c r="I10" s="65">
        <v>1.54</v>
      </c>
      <c r="J10" s="66">
        <v>2.78</v>
      </c>
      <c r="K10" s="21">
        <v>143</v>
      </c>
      <c r="L10" s="55">
        <v>8400123.4499999993</v>
      </c>
      <c r="M10" s="21">
        <v>342</v>
      </c>
      <c r="N10" s="55">
        <v>28578225.940000001</v>
      </c>
      <c r="O10" s="21">
        <v>95</v>
      </c>
      <c r="P10" s="55">
        <v>14588531.060000001</v>
      </c>
      <c r="Q10" s="21">
        <v>17</v>
      </c>
      <c r="R10" s="55">
        <v>3174281.1</v>
      </c>
      <c r="S10" s="21">
        <v>11</v>
      </c>
      <c r="T10" s="55">
        <v>13838714.970000001</v>
      </c>
      <c r="U10" s="21">
        <v>3</v>
      </c>
      <c r="V10" s="55">
        <v>1872590.77</v>
      </c>
    </row>
    <row r="11" spans="1:22" x14ac:dyDescent="0.35">
      <c r="A11" s="17" t="s">
        <v>31</v>
      </c>
      <c r="B11" s="64">
        <v>647</v>
      </c>
      <c r="C11" s="64">
        <v>884</v>
      </c>
      <c r="D11" s="65">
        <v>124334148.08</v>
      </c>
      <c r="E11" s="65">
        <v>58.73</v>
      </c>
      <c r="F11" s="65">
        <v>30.54</v>
      </c>
      <c r="G11" s="65">
        <v>53</v>
      </c>
      <c r="H11" s="65">
        <v>77</v>
      </c>
      <c r="I11" s="65">
        <v>1.46</v>
      </c>
      <c r="J11" s="66">
        <v>2.37</v>
      </c>
      <c r="K11" s="21">
        <v>110</v>
      </c>
      <c r="L11" s="55">
        <v>8389027.5600000005</v>
      </c>
      <c r="M11" s="21">
        <v>296</v>
      </c>
      <c r="N11" s="55">
        <v>26123051.989999998</v>
      </c>
      <c r="O11" s="21">
        <v>137</v>
      </c>
      <c r="P11" s="55">
        <v>31659628.109999999</v>
      </c>
      <c r="Q11" s="21">
        <v>73</v>
      </c>
      <c r="R11" s="55">
        <v>16084813.83</v>
      </c>
      <c r="S11" s="21">
        <v>22</v>
      </c>
      <c r="T11" s="55">
        <v>38362502.509999998</v>
      </c>
      <c r="U11" s="21">
        <v>9</v>
      </c>
      <c r="V11" s="55">
        <v>3715124.08</v>
      </c>
    </row>
    <row r="12" spans="1:22" x14ac:dyDescent="0.35">
      <c r="A12" s="17" t="s">
        <v>32</v>
      </c>
      <c r="B12" s="64">
        <v>578</v>
      </c>
      <c r="C12" s="64">
        <v>745</v>
      </c>
      <c r="D12" s="65">
        <v>120160858.92</v>
      </c>
      <c r="E12" s="65">
        <v>49.45</v>
      </c>
      <c r="F12" s="65">
        <v>29.07</v>
      </c>
      <c r="G12" s="65">
        <v>66</v>
      </c>
      <c r="H12" s="65">
        <v>94</v>
      </c>
      <c r="I12" s="65">
        <v>1.32</v>
      </c>
      <c r="J12" s="66">
        <v>2.34</v>
      </c>
      <c r="K12" s="21">
        <v>35</v>
      </c>
      <c r="L12" s="55">
        <v>4185756.54</v>
      </c>
      <c r="M12" s="21">
        <v>161</v>
      </c>
      <c r="N12" s="55">
        <v>20436786.289999999</v>
      </c>
      <c r="O12" s="21">
        <v>198</v>
      </c>
      <c r="P12" s="55">
        <v>38308405.659999996</v>
      </c>
      <c r="Q12" s="21">
        <v>118</v>
      </c>
      <c r="R12" s="55">
        <v>39179304.890000001</v>
      </c>
      <c r="S12" s="21">
        <v>51</v>
      </c>
      <c r="T12" s="55">
        <v>13411094.800000001</v>
      </c>
      <c r="U12" s="21">
        <v>15</v>
      </c>
      <c r="V12" s="55">
        <v>4639510.74</v>
      </c>
    </row>
    <row r="13" spans="1:22" x14ac:dyDescent="0.35">
      <c r="A13" s="17" t="s">
        <v>33</v>
      </c>
      <c r="B13" s="64">
        <v>662</v>
      </c>
      <c r="C13" s="64">
        <v>850</v>
      </c>
      <c r="D13" s="65">
        <v>168986527.72999999</v>
      </c>
      <c r="E13" s="65">
        <v>59.14</v>
      </c>
      <c r="F13" s="65">
        <v>32.729999999999997</v>
      </c>
      <c r="G13" s="65">
        <v>78</v>
      </c>
      <c r="H13" s="65">
        <v>83</v>
      </c>
      <c r="I13" s="65">
        <v>1.51</v>
      </c>
      <c r="J13" s="66">
        <v>2.46</v>
      </c>
      <c r="K13" s="21">
        <v>42</v>
      </c>
      <c r="L13" s="55">
        <v>7783620.4400000004</v>
      </c>
      <c r="M13" s="21">
        <v>118</v>
      </c>
      <c r="N13" s="55">
        <v>14626747.51</v>
      </c>
      <c r="O13" s="21">
        <v>208</v>
      </c>
      <c r="P13" s="55">
        <v>48751861.229999997</v>
      </c>
      <c r="Q13" s="21">
        <v>199</v>
      </c>
      <c r="R13" s="55">
        <v>53466772.079999998</v>
      </c>
      <c r="S13" s="21">
        <v>74</v>
      </c>
      <c r="T13" s="55">
        <v>32928214.170000002</v>
      </c>
      <c r="U13" s="21">
        <v>21</v>
      </c>
      <c r="V13" s="55">
        <v>11429312.300000001</v>
      </c>
    </row>
    <row r="14" spans="1:22" x14ac:dyDescent="0.35">
      <c r="A14" s="17" t="s">
        <v>34</v>
      </c>
      <c r="B14" s="64">
        <v>622</v>
      </c>
      <c r="C14" s="64">
        <v>807</v>
      </c>
      <c r="D14" s="65">
        <v>162564942.75</v>
      </c>
      <c r="E14" s="65">
        <v>64.53</v>
      </c>
      <c r="F14" s="65">
        <v>33.83</v>
      </c>
      <c r="G14" s="65">
        <v>90</v>
      </c>
      <c r="H14" s="65">
        <v>75</v>
      </c>
      <c r="I14" s="65">
        <v>1.4</v>
      </c>
      <c r="J14" s="66">
        <v>2.54</v>
      </c>
      <c r="K14" s="21">
        <v>25</v>
      </c>
      <c r="L14" s="55">
        <v>2317572.85</v>
      </c>
      <c r="M14" s="21">
        <v>101</v>
      </c>
      <c r="N14" s="55">
        <v>19479565.16</v>
      </c>
      <c r="O14" s="21">
        <v>190</v>
      </c>
      <c r="P14" s="55">
        <v>42437257.210000001</v>
      </c>
      <c r="Q14" s="21">
        <v>182</v>
      </c>
      <c r="R14" s="55">
        <v>51444164.640000001</v>
      </c>
      <c r="S14" s="21">
        <v>95</v>
      </c>
      <c r="T14" s="55">
        <v>30226732.170000002</v>
      </c>
      <c r="U14" s="21">
        <v>29</v>
      </c>
      <c r="V14" s="55">
        <v>16659650.720000001</v>
      </c>
    </row>
    <row r="15" spans="1:22" x14ac:dyDescent="0.35">
      <c r="A15" s="17" t="s">
        <v>35</v>
      </c>
      <c r="B15" s="64">
        <v>632</v>
      </c>
      <c r="C15" s="64">
        <v>798</v>
      </c>
      <c r="D15" s="65">
        <v>237119587.75999999</v>
      </c>
      <c r="E15" s="65">
        <v>68.010000000000005</v>
      </c>
      <c r="F15" s="65">
        <v>35.46</v>
      </c>
      <c r="G15" s="65">
        <v>102</v>
      </c>
      <c r="H15" s="65">
        <v>68</v>
      </c>
      <c r="I15" s="65">
        <v>1.33</v>
      </c>
      <c r="J15" s="66">
        <v>2.54</v>
      </c>
      <c r="K15" s="21">
        <v>26</v>
      </c>
      <c r="L15" s="55">
        <v>13783124.560000001</v>
      </c>
      <c r="M15" s="21">
        <v>72</v>
      </c>
      <c r="N15" s="55">
        <v>23781492.859999999</v>
      </c>
      <c r="O15" s="21">
        <v>153</v>
      </c>
      <c r="P15" s="55">
        <v>49013925.25</v>
      </c>
      <c r="Q15" s="21">
        <v>192</v>
      </c>
      <c r="R15" s="55">
        <v>61270689.350000001</v>
      </c>
      <c r="S15" s="21">
        <v>139</v>
      </c>
      <c r="T15" s="55">
        <v>53459345.539999999</v>
      </c>
      <c r="U15" s="21">
        <v>50</v>
      </c>
      <c r="V15" s="55">
        <v>35811010.200000003</v>
      </c>
    </row>
    <row r="16" spans="1:22" x14ac:dyDescent="0.35">
      <c r="A16" s="17" t="s">
        <v>36</v>
      </c>
      <c r="B16" s="64">
        <v>653</v>
      </c>
      <c r="C16" s="64">
        <v>817</v>
      </c>
      <c r="D16" s="65">
        <v>281528381</v>
      </c>
      <c r="E16" s="65">
        <v>77.489999999999995</v>
      </c>
      <c r="F16" s="65">
        <v>42.11</v>
      </c>
      <c r="G16" s="65">
        <v>113</v>
      </c>
      <c r="H16" s="65">
        <v>56</v>
      </c>
      <c r="I16" s="65">
        <v>1.33</v>
      </c>
      <c r="J16" s="66">
        <v>2.58</v>
      </c>
      <c r="K16" s="21">
        <v>7</v>
      </c>
      <c r="L16" s="55">
        <v>836929.38</v>
      </c>
      <c r="M16" s="21">
        <v>66</v>
      </c>
      <c r="N16" s="55">
        <v>21431720.079999998</v>
      </c>
      <c r="O16" s="21">
        <v>126</v>
      </c>
      <c r="P16" s="55">
        <v>24475161.829999998</v>
      </c>
      <c r="Q16" s="21">
        <v>183</v>
      </c>
      <c r="R16" s="55">
        <v>63890345.530000001</v>
      </c>
      <c r="S16" s="21">
        <v>185</v>
      </c>
      <c r="T16" s="55">
        <v>88268920.120000005</v>
      </c>
      <c r="U16" s="21">
        <v>86</v>
      </c>
      <c r="V16" s="55">
        <v>82625304.060000002</v>
      </c>
    </row>
    <row r="17" spans="1:22" x14ac:dyDescent="0.35">
      <c r="A17" s="17" t="s">
        <v>37</v>
      </c>
      <c r="B17" s="64">
        <v>546</v>
      </c>
      <c r="C17" s="64">
        <v>650</v>
      </c>
      <c r="D17" s="65">
        <v>280000524.44999999</v>
      </c>
      <c r="E17" s="65">
        <v>81.83</v>
      </c>
      <c r="F17" s="65">
        <v>40.659999999999997</v>
      </c>
      <c r="G17" s="65">
        <v>127</v>
      </c>
      <c r="H17" s="65">
        <v>45</v>
      </c>
      <c r="I17" s="65">
        <v>1.27</v>
      </c>
      <c r="J17" s="66">
        <v>2.48</v>
      </c>
      <c r="K17" s="21">
        <v>8</v>
      </c>
      <c r="L17" s="55">
        <v>665270.23</v>
      </c>
      <c r="M17" s="21">
        <v>41</v>
      </c>
      <c r="N17" s="55">
        <v>21278203.960000001</v>
      </c>
      <c r="O17" s="21">
        <v>95</v>
      </c>
      <c r="P17" s="55">
        <v>30245583.870000001</v>
      </c>
      <c r="Q17" s="21">
        <v>151</v>
      </c>
      <c r="R17" s="55">
        <v>69773062.780000001</v>
      </c>
      <c r="S17" s="21">
        <v>159</v>
      </c>
      <c r="T17" s="55">
        <v>94030878.680000007</v>
      </c>
      <c r="U17" s="21">
        <v>91</v>
      </c>
      <c r="V17" s="55">
        <v>63994980.149999999</v>
      </c>
    </row>
    <row r="18" spans="1:22" x14ac:dyDescent="0.35">
      <c r="A18" s="17" t="s">
        <v>38</v>
      </c>
      <c r="B18" s="64">
        <v>605</v>
      </c>
      <c r="C18" s="64">
        <v>761</v>
      </c>
      <c r="D18" s="65">
        <v>254704125.00999999</v>
      </c>
      <c r="E18" s="65">
        <v>82.62</v>
      </c>
      <c r="F18" s="65">
        <v>42.22</v>
      </c>
      <c r="G18" s="65">
        <v>138</v>
      </c>
      <c r="H18" s="65">
        <v>44</v>
      </c>
      <c r="I18" s="65">
        <v>1.35</v>
      </c>
      <c r="J18" s="66">
        <v>2.56</v>
      </c>
      <c r="K18" s="21">
        <v>7</v>
      </c>
      <c r="L18" s="55">
        <v>1633286.76</v>
      </c>
      <c r="M18" s="21">
        <v>43</v>
      </c>
      <c r="N18" s="55">
        <v>16901931.780000001</v>
      </c>
      <c r="O18" s="21">
        <v>80</v>
      </c>
      <c r="P18" s="55">
        <v>27049937.469999999</v>
      </c>
      <c r="Q18" s="21">
        <v>157</v>
      </c>
      <c r="R18" s="55">
        <v>53476132.380000003</v>
      </c>
      <c r="S18" s="21">
        <v>184</v>
      </c>
      <c r="T18" s="55">
        <v>85653404.689999998</v>
      </c>
      <c r="U18" s="21">
        <v>134</v>
      </c>
      <c r="V18" s="55">
        <v>69989431.930000007</v>
      </c>
    </row>
    <row r="19" spans="1:22" x14ac:dyDescent="0.35">
      <c r="A19" s="17" t="s">
        <v>39</v>
      </c>
      <c r="B19" s="64">
        <v>448</v>
      </c>
      <c r="C19" s="64">
        <v>564</v>
      </c>
      <c r="D19" s="65">
        <v>186712471.78999999</v>
      </c>
      <c r="E19" s="65">
        <v>84.62</v>
      </c>
      <c r="F19" s="65">
        <v>40.43</v>
      </c>
      <c r="G19" s="65">
        <v>150</v>
      </c>
      <c r="H19" s="65">
        <v>50</v>
      </c>
      <c r="I19" s="65">
        <v>1.08</v>
      </c>
      <c r="J19" s="66">
        <v>2.35</v>
      </c>
      <c r="K19" s="21">
        <v>8</v>
      </c>
      <c r="L19" s="55">
        <v>1326225.48</v>
      </c>
      <c r="M19" s="21">
        <v>34</v>
      </c>
      <c r="N19" s="55">
        <v>18672358.52</v>
      </c>
      <c r="O19" s="21">
        <v>57</v>
      </c>
      <c r="P19" s="55">
        <v>16802577.539999999</v>
      </c>
      <c r="Q19" s="21">
        <v>101</v>
      </c>
      <c r="R19" s="55">
        <v>54403096.310000002</v>
      </c>
      <c r="S19" s="21">
        <v>130</v>
      </c>
      <c r="T19" s="55">
        <v>49741065.380000003</v>
      </c>
      <c r="U19" s="21">
        <v>118</v>
      </c>
      <c r="V19" s="55">
        <v>45767148.560000002</v>
      </c>
    </row>
    <row r="20" spans="1:22" x14ac:dyDescent="0.35">
      <c r="A20" s="17" t="s">
        <v>40</v>
      </c>
      <c r="B20" s="64">
        <v>497</v>
      </c>
      <c r="C20" s="64">
        <v>637</v>
      </c>
      <c r="D20" s="65">
        <v>207456998.62</v>
      </c>
      <c r="E20" s="65">
        <v>88.08</v>
      </c>
      <c r="F20" s="65">
        <v>43.38</v>
      </c>
      <c r="G20" s="65">
        <v>162</v>
      </c>
      <c r="H20" s="65">
        <v>34</v>
      </c>
      <c r="I20" s="65">
        <v>1.08</v>
      </c>
      <c r="J20" s="66">
        <v>2.39</v>
      </c>
      <c r="K20" s="21">
        <v>11</v>
      </c>
      <c r="L20" s="55">
        <v>4081147.47</v>
      </c>
      <c r="M20" s="21">
        <v>21</v>
      </c>
      <c r="N20" s="55">
        <v>2736029.39</v>
      </c>
      <c r="O20" s="21">
        <v>68</v>
      </c>
      <c r="P20" s="55">
        <v>22136398.039999999</v>
      </c>
      <c r="Q20" s="21">
        <v>105</v>
      </c>
      <c r="R20" s="55">
        <v>38699354.130000003</v>
      </c>
      <c r="S20" s="21">
        <v>174</v>
      </c>
      <c r="T20" s="55">
        <v>77092799.659999996</v>
      </c>
      <c r="U20" s="21">
        <v>117</v>
      </c>
      <c r="V20" s="55">
        <v>62600307.659999996</v>
      </c>
    </row>
    <row r="21" spans="1:22" x14ac:dyDescent="0.35">
      <c r="A21" s="17" t="s">
        <v>41</v>
      </c>
      <c r="B21" s="64">
        <v>471</v>
      </c>
      <c r="C21" s="64">
        <v>594</v>
      </c>
      <c r="D21" s="65">
        <v>274461440.98000002</v>
      </c>
      <c r="E21" s="65">
        <v>95.1</v>
      </c>
      <c r="F21" s="65">
        <v>44.7</v>
      </c>
      <c r="G21" s="65">
        <v>173</v>
      </c>
      <c r="H21" s="65">
        <v>19</v>
      </c>
      <c r="I21" s="65">
        <v>1.18</v>
      </c>
      <c r="J21" s="66">
        <v>2.36</v>
      </c>
      <c r="K21" s="21">
        <v>5</v>
      </c>
      <c r="L21" s="55">
        <v>1901110.68</v>
      </c>
      <c r="M21" s="21">
        <v>19</v>
      </c>
      <c r="N21" s="55">
        <v>8063706.71</v>
      </c>
      <c r="O21" s="21">
        <v>43</v>
      </c>
      <c r="P21" s="55">
        <v>20308020.690000001</v>
      </c>
      <c r="Q21" s="21">
        <v>86</v>
      </c>
      <c r="R21" s="55">
        <v>41453519.079999998</v>
      </c>
      <c r="S21" s="21">
        <v>162</v>
      </c>
      <c r="T21" s="55">
        <v>132257542.39</v>
      </c>
      <c r="U21" s="21">
        <v>156</v>
      </c>
      <c r="V21" s="55">
        <v>70477541.430000007</v>
      </c>
    </row>
    <row r="22" spans="1:22" x14ac:dyDescent="0.35">
      <c r="A22" s="17" t="s">
        <v>42</v>
      </c>
      <c r="B22" s="64">
        <v>128</v>
      </c>
      <c r="C22" s="64">
        <v>191</v>
      </c>
      <c r="D22" s="65">
        <v>32183096.43</v>
      </c>
      <c r="E22" s="65">
        <v>77.38</v>
      </c>
      <c r="F22" s="65">
        <v>39.11</v>
      </c>
      <c r="G22" s="65">
        <v>187</v>
      </c>
      <c r="H22" s="65">
        <v>72</v>
      </c>
      <c r="I22" s="65">
        <v>1.1399999999999999</v>
      </c>
      <c r="J22" s="66">
        <v>2.46</v>
      </c>
      <c r="K22" s="21">
        <v>1</v>
      </c>
      <c r="L22" s="55">
        <v>66951.14</v>
      </c>
      <c r="M22" s="21">
        <v>5</v>
      </c>
      <c r="N22" s="55">
        <v>856423.75</v>
      </c>
      <c r="O22" s="21">
        <v>18</v>
      </c>
      <c r="P22" s="55">
        <v>8186166.7199999997</v>
      </c>
      <c r="Q22" s="21">
        <v>29</v>
      </c>
      <c r="R22" s="55">
        <v>8421879.5500000007</v>
      </c>
      <c r="S22" s="21">
        <v>45</v>
      </c>
      <c r="T22" s="55">
        <v>7673707.21</v>
      </c>
      <c r="U22" s="21">
        <v>30</v>
      </c>
      <c r="V22" s="55">
        <v>6977968.0599999996</v>
      </c>
    </row>
    <row r="23" spans="1:22" x14ac:dyDescent="0.35">
      <c r="A23" s="17" t="s">
        <v>43</v>
      </c>
      <c r="B23" s="64">
        <v>122</v>
      </c>
      <c r="C23" s="64">
        <v>181</v>
      </c>
      <c r="D23" s="65">
        <v>25407041.789999999</v>
      </c>
      <c r="E23" s="65">
        <v>83.08</v>
      </c>
      <c r="F23" s="65">
        <v>41.95</v>
      </c>
      <c r="G23" s="65">
        <v>198</v>
      </c>
      <c r="H23" s="65">
        <v>49</v>
      </c>
      <c r="I23" s="65">
        <v>0.91</v>
      </c>
      <c r="J23" s="66">
        <v>2.2200000000000002</v>
      </c>
      <c r="K23" s="21">
        <v>1</v>
      </c>
      <c r="L23" s="55">
        <v>27332.18</v>
      </c>
      <c r="M23" s="21">
        <v>5</v>
      </c>
      <c r="N23" s="55">
        <v>2123544.75</v>
      </c>
      <c r="O23" s="21">
        <v>16</v>
      </c>
      <c r="P23" s="55">
        <v>2785348.69</v>
      </c>
      <c r="Q23" s="21">
        <v>22</v>
      </c>
      <c r="R23" s="55">
        <v>5458258.8300000001</v>
      </c>
      <c r="S23" s="21">
        <v>46</v>
      </c>
      <c r="T23" s="55">
        <v>6941932.0499999998</v>
      </c>
      <c r="U23" s="21">
        <v>31</v>
      </c>
      <c r="V23" s="55">
        <v>8036323.0999999996</v>
      </c>
    </row>
    <row r="24" spans="1:22" x14ac:dyDescent="0.35">
      <c r="A24" s="17" t="s">
        <v>44</v>
      </c>
      <c r="B24" s="64">
        <v>105</v>
      </c>
      <c r="C24" s="64">
        <v>141</v>
      </c>
      <c r="D24" s="65">
        <v>27598385.280000001</v>
      </c>
      <c r="E24" s="65">
        <v>87.61</v>
      </c>
      <c r="F24" s="65">
        <v>41</v>
      </c>
      <c r="G24" s="65">
        <v>210</v>
      </c>
      <c r="H24" s="65">
        <v>50</v>
      </c>
      <c r="I24" s="65">
        <v>1.1100000000000001</v>
      </c>
      <c r="J24" s="66">
        <v>2.46</v>
      </c>
      <c r="K24" s="21">
        <v>2</v>
      </c>
      <c r="L24" s="55">
        <v>197826.03</v>
      </c>
      <c r="M24" s="21">
        <v>7</v>
      </c>
      <c r="N24" s="55">
        <v>2425401.34</v>
      </c>
      <c r="O24" s="21">
        <v>14</v>
      </c>
      <c r="P24" s="55">
        <v>965660.68</v>
      </c>
      <c r="Q24" s="21">
        <v>20</v>
      </c>
      <c r="R24" s="55">
        <v>7643709.2999999998</v>
      </c>
      <c r="S24" s="21">
        <v>36</v>
      </c>
      <c r="T24" s="55">
        <v>7547914.5</v>
      </c>
      <c r="U24" s="21">
        <v>26</v>
      </c>
      <c r="V24" s="55">
        <v>8817873.4299999997</v>
      </c>
    </row>
    <row r="25" spans="1:22" x14ac:dyDescent="0.35">
      <c r="A25" s="17" t="s">
        <v>45</v>
      </c>
      <c r="B25" s="64">
        <v>117</v>
      </c>
      <c r="C25" s="64">
        <v>155</v>
      </c>
      <c r="D25" s="65">
        <v>26447265.739999998</v>
      </c>
      <c r="E25" s="65">
        <v>89.4</v>
      </c>
      <c r="F25" s="65">
        <v>41.18</v>
      </c>
      <c r="G25" s="65">
        <v>221</v>
      </c>
      <c r="H25" s="65">
        <v>36</v>
      </c>
      <c r="I25" s="65">
        <v>0.72</v>
      </c>
      <c r="J25" s="66">
        <v>2.1</v>
      </c>
      <c r="K25" s="21">
        <v>2</v>
      </c>
      <c r="L25" s="55">
        <v>48352.37</v>
      </c>
      <c r="M25" s="21">
        <v>5</v>
      </c>
      <c r="N25" s="55">
        <v>1815423.15</v>
      </c>
      <c r="O25" s="21">
        <v>11</v>
      </c>
      <c r="P25" s="55">
        <v>4430567.32</v>
      </c>
      <c r="Q25" s="21">
        <v>23</v>
      </c>
      <c r="R25" s="55">
        <v>5643162.4199999999</v>
      </c>
      <c r="S25" s="21">
        <v>40</v>
      </c>
      <c r="T25" s="55">
        <v>7169149.0199999996</v>
      </c>
      <c r="U25" s="21">
        <v>36</v>
      </c>
      <c r="V25" s="55">
        <v>7340611.46</v>
      </c>
    </row>
    <row r="26" spans="1:22" x14ac:dyDescent="0.35">
      <c r="A26" s="17" t="s">
        <v>46</v>
      </c>
      <c r="B26" s="64">
        <v>123</v>
      </c>
      <c r="C26" s="64">
        <v>174</v>
      </c>
      <c r="D26" s="65">
        <v>44393141.07</v>
      </c>
      <c r="E26" s="65">
        <v>97.25</v>
      </c>
      <c r="F26" s="65">
        <v>44.62</v>
      </c>
      <c r="G26" s="65">
        <v>234</v>
      </c>
      <c r="H26" s="65">
        <v>10</v>
      </c>
      <c r="I26" s="65">
        <v>0.77</v>
      </c>
      <c r="J26" s="66">
        <v>2.39</v>
      </c>
      <c r="K26" s="21"/>
      <c r="L26" s="55"/>
      <c r="M26" s="21">
        <v>3</v>
      </c>
      <c r="N26" s="55">
        <v>282336.87</v>
      </c>
      <c r="O26" s="21">
        <v>9</v>
      </c>
      <c r="P26" s="55">
        <v>6736832.9100000001</v>
      </c>
      <c r="Q26" s="21">
        <v>14</v>
      </c>
      <c r="R26" s="55">
        <v>4088449.14</v>
      </c>
      <c r="S26" s="21">
        <v>44</v>
      </c>
      <c r="T26" s="55">
        <v>20739084.359999999</v>
      </c>
      <c r="U26" s="21">
        <v>53</v>
      </c>
      <c r="V26" s="55">
        <v>12546437.789999999</v>
      </c>
    </row>
    <row r="27" spans="1:22" x14ac:dyDescent="0.35">
      <c r="A27" s="17" t="s">
        <v>47</v>
      </c>
      <c r="B27" s="64">
        <v>7</v>
      </c>
      <c r="C27" s="64">
        <v>8</v>
      </c>
      <c r="D27" s="65">
        <v>713197.55</v>
      </c>
      <c r="E27" s="65">
        <v>76.290000000000006</v>
      </c>
      <c r="F27" s="65">
        <v>43.83</v>
      </c>
      <c r="G27" s="65">
        <v>247</v>
      </c>
      <c r="H27" s="65">
        <v>89</v>
      </c>
      <c r="I27" s="65">
        <v>0.99</v>
      </c>
      <c r="J27" s="66">
        <v>2.27</v>
      </c>
      <c r="K27" s="21">
        <v>1</v>
      </c>
      <c r="L27" s="55">
        <v>20293.189999999999</v>
      </c>
      <c r="M27" s="21"/>
      <c r="N27" s="55"/>
      <c r="O27" s="21"/>
      <c r="P27" s="55"/>
      <c r="Q27" s="21">
        <v>2</v>
      </c>
      <c r="R27" s="55">
        <v>332539.78999999998</v>
      </c>
      <c r="S27" s="21">
        <v>1</v>
      </c>
      <c r="T27" s="55">
        <v>136258.98000000001</v>
      </c>
      <c r="U27" s="21">
        <v>3</v>
      </c>
      <c r="V27" s="55">
        <v>224105.59</v>
      </c>
    </row>
    <row r="28" spans="1:22" x14ac:dyDescent="0.35">
      <c r="A28" s="17" t="s">
        <v>48</v>
      </c>
      <c r="B28" s="64">
        <v>8</v>
      </c>
      <c r="C28" s="64">
        <v>10</v>
      </c>
      <c r="D28" s="65">
        <v>1391810.9</v>
      </c>
      <c r="E28" s="65">
        <v>74.47</v>
      </c>
      <c r="F28" s="65">
        <v>47.59</v>
      </c>
      <c r="G28" s="65">
        <v>259</v>
      </c>
      <c r="H28" s="65">
        <v>85</v>
      </c>
      <c r="I28" s="65">
        <v>1.1100000000000001</v>
      </c>
      <c r="J28" s="66">
        <v>2.44</v>
      </c>
      <c r="K28" s="21"/>
      <c r="L28" s="55"/>
      <c r="M28" s="63"/>
      <c r="N28" s="63"/>
      <c r="O28" s="21">
        <v>1</v>
      </c>
      <c r="P28" s="55">
        <v>89987.55</v>
      </c>
      <c r="Q28" s="21">
        <v>2</v>
      </c>
      <c r="R28" s="55">
        <v>135993.31</v>
      </c>
      <c r="S28" s="21">
        <v>4</v>
      </c>
      <c r="T28" s="55">
        <v>596160.93000000005</v>
      </c>
      <c r="U28" s="21">
        <v>1</v>
      </c>
      <c r="V28" s="55">
        <v>569669.11</v>
      </c>
    </row>
    <row r="29" spans="1:22" x14ac:dyDescent="0.35">
      <c r="A29" s="17" t="s">
        <v>49</v>
      </c>
      <c r="B29" s="64">
        <v>15</v>
      </c>
      <c r="C29" s="64">
        <v>24</v>
      </c>
      <c r="D29" s="65">
        <v>2348894.65</v>
      </c>
      <c r="E29" s="65">
        <v>76.37</v>
      </c>
      <c r="F29" s="65">
        <v>37.200000000000003</v>
      </c>
      <c r="G29" s="65">
        <v>272</v>
      </c>
      <c r="H29" s="65">
        <v>82</v>
      </c>
      <c r="I29" s="65">
        <v>1.23</v>
      </c>
      <c r="J29" s="66">
        <v>1.87</v>
      </c>
      <c r="K29" s="21"/>
      <c r="L29" s="55"/>
      <c r="M29" s="21"/>
      <c r="N29" s="55"/>
      <c r="O29" s="21">
        <v>4</v>
      </c>
      <c r="P29" s="55">
        <v>903694.04</v>
      </c>
      <c r="Q29" s="21">
        <v>4</v>
      </c>
      <c r="R29" s="55">
        <v>532963.80000000005</v>
      </c>
      <c r="S29" s="21">
        <v>5</v>
      </c>
      <c r="T29" s="55">
        <v>825560.04</v>
      </c>
      <c r="U29" s="21">
        <v>2</v>
      </c>
      <c r="V29" s="55">
        <v>86676.77</v>
      </c>
    </row>
    <row r="30" spans="1:22" x14ac:dyDescent="0.35">
      <c r="A30" s="17" t="s">
        <v>50</v>
      </c>
      <c r="B30" s="64">
        <v>11</v>
      </c>
      <c r="C30" s="64">
        <v>17</v>
      </c>
      <c r="D30" s="65">
        <v>2828466.63</v>
      </c>
      <c r="E30" s="65">
        <v>88.38</v>
      </c>
      <c r="F30" s="65">
        <v>25.85</v>
      </c>
      <c r="G30" s="65">
        <v>281</v>
      </c>
      <c r="H30" s="65">
        <v>47</v>
      </c>
      <c r="I30" s="65">
        <v>0.28999999999999998</v>
      </c>
      <c r="J30" s="66">
        <v>1.54</v>
      </c>
      <c r="K30" s="21"/>
      <c r="L30" s="55"/>
      <c r="M30" s="21">
        <v>2</v>
      </c>
      <c r="N30" s="55">
        <v>1413493.36</v>
      </c>
      <c r="O30" s="21">
        <v>1</v>
      </c>
      <c r="P30" s="55">
        <v>131933.41</v>
      </c>
      <c r="Q30" s="21">
        <v>6</v>
      </c>
      <c r="R30" s="55">
        <v>1125861.53</v>
      </c>
      <c r="S30" s="21">
        <v>1</v>
      </c>
      <c r="T30" s="55">
        <v>91650.99</v>
      </c>
      <c r="U30" s="21"/>
      <c r="V30" s="55"/>
    </row>
    <row r="31" spans="1:22" x14ac:dyDescent="0.35">
      <c r="A31" s="17" t="s">
        <v>51</v>
      </c>
      <c r="B31" s="64">
        <v>7</v>
      </c>
      <c r="C31" s="64">
        <v>9</v>
      </c>
      <c r="D31" s="65">
        <v>759771.19</v>
      </c>
      <c r="E31" s="65">
        <v>82.79</v>
      </c>
      <c r="F31" s="65">
        <v>47.2</v>
      </c>
      <c r="G31" s="65">
        <v>295</v>
      </c>
      <c r="H31" s="65">
        <v>81</v>
      </c>
      <c r="I31" s="65">
        <v>0.71</v>
      </c>
      <c r="J31" s="66">
        <v>1.99</v>
      </c>
      <c r="K31" s="21"/>
      <c r="L31" s="55"/>
      <c r="M31" s="21"/>
      <c r="N31" s="55"/>
      <c r="O31" s="21"/>
      <c r="P31" s="55"/>
      <c r="Q31" s="21">
        <v>2</v>
      </c>
      <c r="R31" s="55">
        <v>90580.1</v>
      </c>
      <c r="S31" s="21">
        <v>2</v>
      </c>
      <c r="T31" s="55">
        <v>353138.23</v>
      </c>
      <c r="U31" s="21">
        <v>3</v>
      </c>
      <c r="V31" s="55">
        <v>316052.86</v>
      </c>
    </row>
    <row r="32" spans="1:22" x14ac:dyDescent="0.35">
      <c r="A32" s="17" t="s">
        <v>52</v>
      </c>
      <c r="B32" s="64">
        <v>22</v>
      </c>
      <c r="C32" s="64">
        <v>36</v>
      </c>
      <c r="D32" s="65">
        <v>1133878.32</v>
      </c>
      <c r="E32" s="65">
        <v>85.74</v>
      </c>
      <c r="F32" s="65">
        <v>48.43</v>
      </c>
      <c r="G32" s="65">
        <v>306</v>
      </c>
      <c r="H32" s="65">
        <v>54</v>
      </c>
      <c r="I32" s="65">
        <v>0.45</v>
      </c>
      <c r="J32" s="66">
        <v>1.52</v>
      </c>
      <c r="K32" s="21"/>
      <c r="L32" s="55"/>
      <c r="M32" s="21">
        <v>1</v>
      </c>
      <c r="N32" s="55">
        <v>29986.73</v>
      </c>
      <c r="O32" s="21"/>
      <c r="P32" s="55"/>
      <c r="Q32" s="21">
        <v>8</v>
      </c>
      <c r="R32" s="55">
        <v>205549.06</v>
      </c>
      <c r="S32" s="21">
        <v>8</v>
      </c>
      <c r="T32" s="55">
        <v>504297.04</v>
      </c>
      <c r="U32" s="21">
        <v>3</v>
      </c>
      <c r="V32" s="55">
        <v>368062.17</v>
      </c>
    </row>
    <row r="33" spans="1:22" x14ac:dyDescent="0.35">
      <c r="A33" s="17" t="s">
        <v>53</v>
      </c>
      <c r="B33" s="64">
        <v>16</v>
      </c>
      <c r="C33" s="64">
        <v>26</v>
      </c>
      <c r="D33" s="65">
        <v>3068593.69</v>
      </c>
      <c r="E33" s="65">
        <v>83.39</v>
      </c>
      <c r="F33" s="65">
        <v>52.46</v>
      </c>
      <c r="G33" s="65">
        <v>316</v>
      </c>
      <c r="H33" s="65">
        <v>47</v>
      </c>
      <c r="I33" s="65">
        <v>0.44</v>
      </c>
      <c r="J33" s="66">
        <v>1.58</v>
      </c>
      <c r="K33" s="21"/>
      <c r="L33" s="55"/>
      <c r="M33" s="21"/>
      <c r="N33" s="55"/>
      <c r="O33" s="21">
        <v>1</v>
      </c>
      <c r="P33" s="55">
        <v>112610.27</v>
      </c>
      <c r="Q33" s="21">
        <v>3</v>
      </c>
      <c r="R33" s="55">
        <v>301744.88</v>
      </c>
      <c r="S33" s="21">
        <v>4</v>
      </c>
      <c r="T33" s="55">
        <v>518376.75</v>
      </c>
      <c r="U33" s="21">
        <v>6</v>
      </c>
      <c r="V33" s="55">
        <v>1750258.25</v>
      </c>
    </row>
    <row r="34" spans="1:22" x14ac:dyDescent="0.35">
      <c r="A34" s="17" t="s">
        <v>54</v>
      </c>
      <c r="B34" s="64">
        <v>6</v>
      </c>
      <c r="C34" s="64">
        <v>10</v>
      </c>
      <c r="D34" s="65">
        <v>1265424.2</v>
      </c>
      <c r="E34" s="65">
        <v>91.84</v>
      </c>
      <c r="F34" s="65">
        <v>39.36</v>
      </c>
      <c r="G34" s="65">
        <v>328</v>
      </c>
      <c r="H34" s="65">
        <v>46</v>
      </c>
      <c r="I34" s="65">
        <v>0.14000000000000001</v>
      </c>
      <c r="J34" s="66">
        <v>1.64</v>
      </c>
      <c r="K34" s="21"/>
      <c r="L34" s="55"/>
      <c r="M34" s="63">
        <v>1</v>
      </c>
      <c r="N34" s="63">
        <v>434317.53</v>
      </c>
      <c r="O34" s="21"/>
      <c r="P34" s="55"/>
      <c r="Q34" s="21">
        <v>1</v>
      </c>
      <c r="R34" s="55">
        <v>108263.17</v>
      </c>
      <c r="S34" s="21">
        <v>3</v>
      </c>
      <c r="T34" s="55">
        <v>335338.09000000003</v>
      </c>
      <c r="U34" s="21">
        <v>1</v>
      </c>
      <c r="V34" s="55">
        <v>387505.41</v>
      </c>
    </row>
    <row r="35" spans="1:22" x14ac:dyDescent="0.35">
      <c r="A35" s="17" t="s">
        <v>55</v>
      </c>
      <c r="B35" s="64">
        <v>5</v>
      </c>
      <c r="C35" s="64">
        <v>5</v>
      </c>
      <c r="D35" s="65">
        <v>534860.53</v>
      </c>
      <c r="E35" s="65">
        <v>96.48</v>
      </c>
      <c r="F35" s="65">
        <v>45.08</v>
      </c>
      <c r="G35" s="65">
        <v>343</v>
      </c>
      <c r="H35" s="65">
        <v>16</v>
      </c>
      <c r="I35" s="65">
        <v>0</v>
      </c>
      <c r="J35" s="66">
        <v>1.42</v>
      </c>
      <c r="K35" s="21"/>
      <c r="L35" s="55"/>
      <c r="M35" s="21"/>
      <c r="N35" s="55"/>
      <c r="O35" s="21"/>
      <c r="P35" s="55"/>
      <c r="Q35" s="21">
        <v>1</v>
      </c>
      <c r="R35" s="55">
        <v>145074.59</v>
      </c>
      <c r="S35" s="21">
        <v>2</v>
      </c>
      <c r="T35" s="55">
        <v>200710.71</v>
      </c>
      <c r="U35" s="21">
        <v>2</v>
      </c>
      <c r="V35" s="55">
        <v>189075.23</v>
      </c>
    </row>
    <row r="36" spans="1:22" x14ac:dyDescent="0.35">
      <c r="A36" s="17" t="s">
        <v>56</v>
      </c>
      <c r="B36" s="64">
        <v>6</v>
      </c>
      <c r="C36" s="64">
        <v>9</v>
      </c>
      <c r="D36" s="65">
        <v>1901232.06</v>
      </c>
      <c r="E36" s="65">
        <v>98.51</v>
      </c>
      <c r="F36" s="65">
        <v>43.62</v>
      </c>
      <c r="G36" s="65">
        <v>352</v>
      </c>
      <c r="H36" s="65">
        <v>7</v>
      </c>
      <c r="I36" s="65">
        <v>0</v>
      </c>
      <c r="J36" s="66">
        <v>1.61</v>
      </c>
      <c r="K36" s="21"/>
      <c r="L36" s="55"/>
      <c r="M36" s="21"/>
      <c r="N36" s="55"/>
      <c r="O36" s="21"/>
      <c r="P36" s="55"/>
      <c r="Q36" s="21">
        <v>2</v>
      </c>
      <c r="R36" s="55">
        <v>866733.71</v>
      </c>
      <c r="S36" s="21">
        <v>2</v>
      </c>
      <c r="T36" s="55">
        <v>212296.58</v>
      </c>
      <c r="U36" s="21">
        <v>2</v>
      </c>
      <c r="V36" s="55">
        <v>822201.77</v>
      </c>
    </row>
    <row r="37" spans="1:22" x14ac:dyDescent="0.35">
      <c r="A37" s="18" t="s">
        <v>83</v>
      </c>
      <c r="B37" s="22">
        <v>8968</v>
      </c>
      <c r="C37" s="22">
        <v>11705</v>
      </c>
      <c r="D37" s="61">
        <v>2655697935.0999999</v>
      </c>
      <c r="E37" s="61">
        <v>74.83</v>
      </c>
      <c r="F37" s="61">
        <v>38.18</v>
      </c>
      <c r="G37" s="61">
        <v>121</v>
      </c>
      <c r="H37" s="61">
        <v>61.9677419354839</v>
      </c>
      <c r="I37" s="61">
        <v>1.29</v>
      </c>
      <c r="J37" s="62">
        <v>2.4900000000000002</v>
      </c>
      <c r="K37" s="22">
        <v>1366</v>
      </c>
      <c r="L37" s="22">
        <v>89976400.040000007</v>
      </c>
      <c r="M37" s="61">
        <v>1621</v>
      </c>
      <c r="N37" s="22">
        <v>259616166.31999999</v>
      </c>
      <c r="O37" s="22">
        <v>1578</v>
      </c>
      <c r="P37" s="61">
        <v>409135669</v>
      </c>
      <c r="Q37" s="22">
        <v>1722</v>
      </c>
      <c r="R37" s="22">
        <v>584379905.12</v>
      </c>
      <c r="S37" s="61">
        <v>1637</v>
      </c>
      <c r="T37" s="22">
        <v>766843877.14999998</v>
      </c>
      <c r="U37" s="22">
        <v>1036</v>
      </c>
      <c r="V37" s="61">
        <v>545110994.02999997</v>
      </c>
    </row>
    <row r="38" spans="1:22" x14ac:dyDescent="0.35">
      <c r="A38" s="1"/>
      <c r="B38" s="13"/>
      <c r="C38" s="13"/>
      <c r="D38" s="13"/>
    </row>
    <row r="39" spans="1:22" x14ac:dyDescent="0.35">
      <c r="A39" s="3"/>
      <c r="B39" s="13"/>
      <c r="C39" s="13"/>
      <c r="D39" s="14"/>
    </row>
    <row r="40" spans="1:22" x14ac:dyDescent="0.35">
      <c r="D40"/>
    </row>
    <row r="41" spans="1:22" x14ac:dyDescent="0.35">
      <c r="D41"/>
    </row>
    <row r="42" spans="1:22" x14ac:dyDescent="0.35">
      <c r="D4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LTV cover pool</vt:lpstr>
      <vt:lpstr>LTV residential</vt:lpstr>
      <vt:lpstr>LTV Commercial</vt:lpstr>
      <vt:lpstr>Outstanding amount CP</vt:lpstr>
      <vt:lpstr>Outstanding amount residential</vt:lpstr>
      <vt:lpstr>Outstanding amount commercial</vt:lpstr>
      <vt:lpstr>Remaining term cover pool</vt:lpstr>
      <vt:lpstr>Remaining term residential</vt:lpstr>
      <vt:lpstr>Remaining term commercial</vt:lpstr>
      <vt:lpstr>Seasoning cover pool</vt:lpstr>
      <vt:lpstr>Seasoning residential</vt:lpstr>
      <vt:lpstr>Seasoning commercial</vt:lpstr>
      <vt:lpstr>Interest rate cover pool</vt:lpstr>
      <vt:lpstr>Interest rate residential</vt:lpstr>
      <vt:lpstr>Interest rate commercial</vt:lpstr>
      <vt:lpstr>Property type cover pool</vt:lpstr>
      <vt:lpstr>Property type residential</vt:lpstr>
      <vt:lpstr>Property type commercial</vt:lpstr>
      <vt:lpstr>Use of property cover pool</vt:lpstr>
      <vt:lpstr>Use of property residential</vt:lpstr>
      <vt:lpstr>Use of property commercial</vt:lpstr>
    </vt:vector>
  </TitlesOfParts>
  <Company>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</dc:creator>
  <cp:lastModifiedBy>Covadonga Ana Pérez Goicoechea</cp:lastModifiedBy>
  <dcterms:created xsi:type="dcterms:W3CDTF">2014-07-07T08:25:03Z</dcterms:created>
  <dcterms:modified xsi:type="dcterms:W3CDTF">2023-01-11T11:38:50Z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