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.146" sheetId="1" r:id="rId4"/>
    <sheet name="p.147" sheetId="2" r:id="rId5"/>
    <sheet name="p.148" sheetId="3" r:id="rId6"/>
    <sheet name="p.149" sheetId="4" r:id="rId7"/>
    <sheet name="p.150" sheetId="5" r:id="rId8"/>
  </sheets>
</workbook>
</file>

<file path=xl/sharedStrings.xml><?xml version="1.0" encoding="utf-8"?>
<sst xmlns="http://schemas.openxmlformats.org/spreadsheetml/2006/main" uniqueCount="103">
  <si>
    <t>Evidencias indicador EN.16: emisiones directas e indirectas</t>
  </si>
  <si>
    <t>Fuente: herramienta de cálculo de la huella de carbono elaborada por Factor CO2</t>
  </si>
  <si>
    <r>
      <rPr>
        <b val="1"/>
        <sz val="10"/>
        <color indexed="10"/>
        <rFont val="Century Gothic"/>
      </rPr>
      <t>EMISIONES TOTALES AÑO ESPAÑA 2017 (tCO</t>
    </r>
    <r>
      <rPr>
        <b val="1"/>
        <vertAlign val="subscript"/>
        <sz val="10"/>
        <color indexed="10"/>
        <rFont val="Century Gothic"/>
      </rPr>
      <t>2</t>
    </r>
    <r>
      <rPr>
        <b val="1"/>
        <sz val="10"/>
        <color indexed="10"/>
        <rFont val="Century Gothic"/>
      </rPr>
      <t xml:space="preserve">e) </t>
    </r>
  </si>
  <si>
    <r>
      <rPr>
        <b val="1"/>
        <sz val="10"/>
        <color indexed="10"/>
        <rFont val="Century Gothic"/>
      </rPr>
      <t>EMISIONES TOTALES PORTUGAL AÑO 2017 (tCO</t>
    </r>
    <r>
      <rPr>
        <b val="1"/>
        <vertAlign val="subscript"/>
        <sz val="10"/>
        <color indexed="10"/>
        <rFont val="Century Gothic"/>
      </rPr>
      <t>2</t>
    </r>
    <r>
      <rPr>
        <b val="1"/>
        <sz val="10"/>
        <color indexed="10"/>
        <rFont val="Century Gothic"/>
      </rPr>
      <t xml:space="preserve">e) </t>
    </r>
  </si>
  <si>
    <t>DIRECTAS</t>
  </si>
  <si>
    <t>INDIRECTAS</t>
  </si>
  <si>
    <t>INDUCIDAS</t>
  </si>
  <si>
    <t>TOTALES</t>
  </si>
  <si>
    <t>%</t>
  </si>
  <si>
    <t>Transporte empresa</t>
  </si>
  <si>
    <t>Transporte empleados</t>
  </si>
  <si>
    <t>Consumo papel y tóner</t>
  </si>
  <si>
    <t>Equipos informáticos</t>
  </si>
  <si>
    <t>Mobiliario</t>
  </si>
  <si>
    <t>Consumo electricidad</t>
  </si>
  <si>
    <t>Electricidad clientes</t>
  </si>
  <si>
    <t>Consumo calefacción</t>
  </si>
  <si>
    <t>Gases refrigerantes</t>
  </si>
  <si>
    <t>Grupos electrógenos</t>
  </si>
  <si>
    <t>Residuos</t>
  </si>
  <si>
    <t>Desplazamientos mantenedor</t>
  </si>
  <si>
    <t>Consumo productos limpieza</t>
  </si>
  <si>
    <t>Consumo agua</t>
  </si>
  <si>
    <t>TOTAL</t>
  </si>
  <si>
    <t>Tabla 1</t>
  </si>
  <si>
    <t>España</t>
  </si>
  <si>
    <t>Portugal</t>
  </si>
  <si>
    <t>Emisiones CO2 directas (Tn)</t>
  </si>
  <si>
    <t>% 2016-2017</t>
  </si>
  <si>
    <t>Por consumo Gas/gasoil y recarga de gases</t>
  </si>
  <si>
    <t>Emisiones por empleado</t>
  </si>
  <si>
    <t xml:space="preserve"> Fuente: MAPAMA 2016
* Las emisiones del año 2016 se actualizaron con los datos de las últimas facturas recibidas. (G4-22)
</t>
  </si>
  <si>
    <t>Emisiones CO2 indirectas (Tn)</t>
  </si>
  <si>
    <t>Por consumo electricidad</t>
  </si>
  <si>
    <t xml:space="preserve"> Fuente: MAPAMA 2016
* Las emisiones del año 2016 se actualizaron con los datos de las últimas facturas recibidas .(G4-22)
</t>
  </si>
  <si>
    <t>Emisiones CO2 inducidas (Tn)</t>
  </si>
  <si>
    <t>Viajes empresa</t>
  </si>
  <si>
    <t>Desplazamientos in itinere</t>
  </si>
  <si>
    <t>Agua</t>
  </si>
  <si>
    <t>Papel</t>
  </si>
  <si>
    <t>Tóner</t>
  </si>
  <si>
    <t>Electricidad de clientes</t>
  </si>
  <si>
    <t>-</t>
  </si>
  <si>
    <t>Productos de limpieza</t>
  </si>
  <si>
    <t>Total</t>
  </si>
  <si>
    <t xml:space="preserve"> Fuente de los factores: MAPAMA 2016
* Equipos informáticos, mobiliario y productos de limpieza: estimación realizada teniendo en cuenta las compras de estos materiales.
* Electricidad de clientes: estimación realizada teniendo en cuenta las conexiones registradas de clientes de la web de Bankinter, la duración media de las mismas y el consumo medio de un ordenador.
* Portugal. Los equipos informáticos están contabilizados en las emisiones de España.
</t>
  </si>
  <si>
    <t>Evolución consumo de energía (GJ)</t>
  </si>
  <si>
    <t>Electricidad</t>
  </si>
  <si>
    <t>Consumo gasóleo</t>
  </si>
  <si>
    <t>Consumo gas natural</t>
  </si>
  <si>
    <t>Total por empleado</t>
  </si>
  <si>
    <t xml:space="preserve"> *Cuando no se ha dispuesto de todas las facturas de consumo del año en el momento de la recopilación de la información, se ha realizado una anualización a 365 días para obtener el dato del ejercicio completo. Los datos de consumo de 2016 han sido actualizados en función de los datos definitivos de facturas. (G4-22)
*En Portugal no hay equipos que consuman gas natural y el único consumo de gasóleo es debido a las pruebas de los grupos electrógenos.
</t>
  </si>
  <si>
    <t>Evolución consumo de agua (m3)</t>
  </si>
  <si>
    <t xml:space="preserve"> * El cálculo de consumo de agua de la red de oficinas se realiza de manera estimativa extrapolando el
ratio por empleado de una muestra de seis oficinas con contadores independientes y no comunitarios.
</t>
  </si>
  <si>
    <t>Evolución consumo de papel (Tn)</t>
  </si>
  <si>
    <t>% papel A4 y A3 reciclado</t>
  </si>
  <si>
    <t>Total por empleado (%)</t>
  </si>
  <si>
    <t xml:space="preserve"> * Los datos de consumo de papel son los referidos al consumo de a los formatos DIN A4, DIN A3 y sobres.
</t>
  </si>
  <si>
    <t>Fuentes de energía</t>
  </si>
  <si>
    <t>Renovable</t>
  </si>
  <si>
    <t>Cogeneración</t>
  </si>
  <si>
    <t>CC Gas natural</t>
  </si>
  <si>
    <t>Carbón</t>
  </si>
  <si>
    <t>Nuclear</t>
  </si>
  <si>
    <t>Otras</t>
  </si>
  <si>
    <t>Evolución gestión de residuos (kg)</t>
  </si>
  <si>
    <t>Papel y cartón</t>
  </si>
  <si>
    <t>Equipos electrónicos</t>
  </si>
  <si>
    <t>_</t>
  </si>
  <si>
    <t> *Los equipos electrónicos de ambos países están contabilizados en España, porque han sido gestionados por la misma empresa autorizada.</t>
  </si>
  <si>
    <t>Objetivo 1: Reducir emisiones directas (España)</t>
  </si>
  <si>
    <t>¿Qué hemos hecho en 2017?
Control exhaustivo de las posibles fugas de gases refrigerantes. Control de los consumos de los inmuebles mediante telegestión.</t>
  </si>
  <si>
    <t>KPI</t>
  </si>
  <si>
    <t>2017 Target</t>
  </si>
  <si>
    <t>2018 Target</t>
  </si>
  <si>
    <t>Ton CO2e / empleado</t>
  </si>
  <si>
    <t>4 (-1%)</t>
  </si>
  <si>
    <t>(-1%)</t>
  </si>
  <si>
    <t xml:space="preserve">* Se han reducido un 5,8% las emisiones directas por empleado en España.
</t>
  </si>
  <si>
    <t>Objetivo 2 : Reducir consumo eléctrico (España)</t>
  </si>
  <si>
    <t>¿Qué hemos hecho en 2017?
Sustitución de equipos por otros más eficientes.
Mejoras en domótica.</t>
  </si>
  <si>
    <t>MWh / empleado</t>
  </si>
  <si>
    <t>4 (-2%)</t>
  </si>
  <si>
    <t>(-2%)</t>
  </si>
  <si>
    <t xml:space="preserve">* Se ha reducido un 2,6% el consumo eléctrico por empleado en España
</t>
  </si>
  <si>
    <t>Objetivo 3: Reducir emisiones inducidas (España)</t>
  </si>
  <si>
    <t>¿Qué hemos hecho en 2017?
Uso de las plataformas de comunicación digitales.
Campañas de sensibilización, buenas prácticas ambientales, campañas de correo web.</t>
  </si>
  <si>
    <t>5 (-1%)</t>
  </si>
  <si>
    <t xml:space="preserve">* Han aumentado sensiblemente las emisiones derivadas de los viajes de empresa, derivado de una mayor actividad comercial y la adquisición de material informático (aumento del 2% en tn/empleado)
</t>
  </si>
  <si>
    <t>Objetivo 4: Compensar emisiones (España)</t>
  </si>
  <si>
    <t>¿Qué hemos hecho en 2017?
Compensación de emisiones directas</t>
  </si>
  <si>
    <t>2020 Target</t>
  </si>
  <si>
    <t>Ton CO2compensadas</t>
  </si>
  <si>
    <t>4 Emisiones directas</t>
  </si>
  <si>
    <t>Carbon Neutrality</t>
  </si>
  <si>
    <t>Objetivo 5: Reducir consumo de papel (España)</t>
  </si>
  <si>
    <t>¿Qué hemos hecho en 2017?
Campañas de sensibilización y buenas prácticas ambientales, campañas de correo web para clientes, accesos de usuarios para las impresoras.</t>
  </si>
  <si>
    <t>Ton papel / empleado</t>
  </si>
  <si>
    <t xml:space="preserve">* Se ha reducido un 3,4% el consumo de papel por empleado en España.
</t>
  </si>
  <si>
    <t>Objetivos Bankinter Portugal 2018</t>
  </si>
  <si>
    <t>¿Qué hemos hecho en 2017?
Desarrollo de distintas iniciativas de mejora de la ecoeficiencia.</t>
  </si>
  <si>
    <t>2018
target</t>
  </si>
  <si>
    <t>Mwh electricidad / empleado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</si>
</sst>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#,##0.00&quot; &quot;;&quot;-&quot;#,##0.00&quot; &quot;"/>
  </numFmts>
  <fonts count="43">
    <font>
      <sz val="10"/>
      <color indexed="8"/>
      <name val="Helvetica Neue"/>
    </font>
    <font>
      <sz val="12"/>
      <color indexed="8"/>
      <name val="Helvetica Neue"/>
    </font>
    <font>
      <sz val="11"/>
      <color indexed="8"/>
      <name val="Calibri"/>
    </font>
    <font>
      <sz val="14"/>
      <color indexed="8"/>
      <name val="Calibri"/>
    </font>
    <font>
      <b val="1"/>
      <i val="1"/>
      <sz val="12"/>
      <color indexed="10"/>
      <name val="Century Gothic"/>
    </font>
    <font>
      <i val="1"/>
      <sz val="9"/>
      <color indexed="8"/>
      <name val="Century Gothic"/>
    </font>
    <font>
      <sz val="10"/>
      <color indexed="8"/>
      <name val="Century Schoolbook"/>
    </font>
    <font>
      <b val="1"/>
      <sz val="10"/>
      <color indexed="10"/>
      <name val="Century Gothic"/>
    </font>
    <font>
      <b val="1"/>
      <vertAlign val="subscript"/>
      <sz val="10"/>
      <color indexed="10"/>
      <name val="Century Gothic"/>
    </font>
    <font>
      <b val="1"/>
      <sz val="10"/>
      <color indexed="8"/>
      <name val="Century Gothic"/>
    </font>
    <font>
      <b val="1"/>
      <sz val="10"/>
      <color indexed="13"/>
      <name val="Century Gothic"/>
    </font>
    <font>
      <sz val="10"/>
      <color indexed="13"/>
      <name val="Century Schoolbook"/>
    </font>
    <font>
      <sz val="10"/>
      <color indexed="13"/>
      <name val="Century Gothic"/>
    </font>
    <font>
      <b val="1"/>
      <sz val="10"/>
      <color indexed="14"/>
      <name val="Century Gothic"/>
    </font>
    <font>
      <sz val="10"/>
      <color indexed="14"/>
      <name val="Century Gothic"/>
    </font>
    <font>
      <sz val="10"/>
      <color indexed="14"/>
      <name val="Century Schoolbook"/>
    </font>
    <font>
      <b val="1"/>
      <sz val="10"/>
      <color indexed="11"/>
      <name val="Century Gothic"/>
    </font>
    <font>
      <sz val="10"/>
      <color indexed="11"/>
      <name val="Century Gothic"/>
    </font>
    <font>
      <sz val="10"/>
      <color indexed="11"/>
      <name val="Century Schoolbook"/>
    </font>
    <font>
      <b val="1"/>
      <sz val="10"/>
      <color indexed="15"/>
      <name val="Century Gothic"/>
    </font>
    <font>
      <sz val="10"/>
      <color indexed="15"/>
      <name val="Century Gothic"/>
    </font>
    <font>
      <sz val="10"/>
      <color indexed="15"/>
      <name val="Century Schoolbook"/>
    </font>
    <font>
      <b val="1"/>
      <sz val="10"/>
      <color indexed="16"/>
      <name val="Century Gothic"/>
    </font>
    <font>
      <sz val="10"/>
      <color indexed="16"/>
      <name val="Century Gothic"/>
    </font>
    <font>
      <sz val="10"/>
      <color indexed="16"/>
      <name val="Century Schoolbook"/>
    </font>
    <font>
      <b val="1"/>
      <sz val="10"/>
      <color indexed="12"/>
      <name val="Century Gothic"/>
    </font>
    <font>
      <sz val="10"/>
      <color indexed="12"/>
      <name val="Century Schoolbook"/>
    </font>
    <font>
      <sz val="10"/>
      <color indexed="12"/>
      <name val="Century Gothic"/>
    </font>
    <font>
      <b val="1"/>
      <sz val="10"/>
      <color indexed="17"/>
      <name val="Century Gothic"/>
    </font>
    <font>
      <sz val="10"/>
      <color indexed="17"/>
      <name val="Century Schoolbook"/>
    </font>
    <font>
      <sz val="10"/>
      <color indexed="17"/>
      <name val="Century Gothic"/>
    </font>
    <font>
      <sz val="10"/>
      <color indexed="8"/>
      <name val="Century Gothic"/>
    </font>
    <font>
      <b val="1"/>
      <sz val="10"/>
      <color indexed="18"/>
      <name val="Century Gothic"/>
    </font>
    <font>
      <sz val="10"/>
      <color indexed="18"/>
      <name val="Century Gothic"/>
    </font>
    <font>
      <sz val="10"/>
      <color indexed="18"/>
      <name val="Century Schoolbook"/>
    </font>
    <font>
      <b val="1"/>
      <sz val="10"/>
      <color indexed="19"/>
      <name val="Century Gothic"/>
    </font>
    <font>
      <sz val="10"/>
      <color indexed="19"/>
      <name val="Century Gothic"/>
    </font>
    <font>
      <sz val="10"/>
      <color indexed="19"/>
      <name val="Century Schoolbook"/>
    </font>
    <font>
      <b val="1"/>
      <sz val="10"/>
      <color indexed="20"/>
      <name val="Century Gothic"/>
    </font>
    <font>
      <sz val="10"/>
      <color indexed="20"/>
      <name val="Century Gothic"/>
    </font>
    <font>
      <sz val="10"/>
      <color indexed="20"/>
      <name val="Century Schoolbook"/>
    </font>
    <font>
      <sz val="16"/>
      <color indexed="8"/>
      <name val="Times"/>
    </font>
    <font>
      <b val="1"/>
      <sz val="1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2"/>
      </bottom>
      <diagonal/>
    </border>
    <border>
      <left style="thin">
        <color indexed="21"/>
      </left>
      <right style="thin">
        <color indexed="22"/>
      </right>
      <top style="thin">
        <color indexed="22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2"/>
      </top>
      <bottom style="thin">
        <color indexed="21"/>
      </bottom>
      <diagonal/>
    </border>
    <border>
      <left style="thin">
        <color indexed="21"/>
      </left>
      <right style="thin">
        <color indexed="22"/>
      </right>
      <top style="thin">
        <color indexed="21"/>
      </top>
      <bottom style="thin">
        <color indexed="21"/>
      </bottom>
      <diagonal/>
    </border>
    <border>
      <left style="thin">
        <color indexed="22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49" fontId="2" borderId="5" applyNumberFormat="1" applyFont="1" applyFill="0" applyBorder="1" applyAlignment="1" applyProtection="0">
      <alignment vertical="bottom"/>
    </xf>
    <xf numFmtId="0" fontId="6" borderId="5" applyNumberFormat="0" applyFont="1" applyFill="0" applyBorder="1" applyAlignment="1" applyProtection="0">
      <alignment vertical="bottom"/>
    </xf>
    <xf numFmtId="49" fontId="7" fillId="3" borderId="5" applyNumberFormat="1" applyFont="1" applyFill="1" applyBorder="1" applyAlignment="1" applyProtection="0">
      <alignment horizontal="center" vertical="center"/>
    </xf>
    <xf numFmtId="0" fontId="7" fillId="3" borderId="5" applyNumberFormat="0" applyFont="1" applyFill="1" applyBorder="1" applyAlignment="1" applyProtection="0">
      <alignment horizontal="center" vertical="center"/>
    </xf>
    <xf numFmtId="0" fontId="9" borderId="5" applyNumberFormat="0" applyFont="1" applyFill="0" applyBorder="1" applyAlignment="1" applyProtection="0">
      <alignment horizontal="right" vertical="bottom"/>
    </xf>
    <xf numFmtId="49" fontId="7" fillId="3" borderId="5" applyNumberFormat="1" applyFont="1" applyFill="1" applyBorder="1" applyAlignment="1" applyProtection="0">
      <alignment horizontal="center" vertical="bottom"/>
    </xf>
    <xf numFmtId="49" fontId="7" fillId="3" borderId="5" applyNumberFormat="1" applyFont="1" applyFill="1" applyBorder="1" applyAlignment="1" applyProtection="0">
      <alignment horizontal="right" vertical="bottom"/>
    </xf>
    <xf numFmtId="49" fontId="10" borderId="5" applyNumberFormat="1" applyFont="1" applyFill="0" applyBorder="1" applyAlignment="1" applyProtection="0">
      <alignment horizontal="right" vertical="bottom"/>
    </xf>
    <xf numFmtId="4" fontId="11" fillId="4" borderId="5" applyNumberFormat="1" applyFont="1" applyFill="1" applyBorder="1" applyAlignment="1" applyProtection="0">
      <alignment horizontal="center" vertical="center"/>
    </xf>
    <xf numFmtId="0" fontId="11" borderId="5" applyNumberFormat="0" applyFont="1" applyFill="0" applyBorder="1" applyAlignment="1" applyProtection="0">
      <alignment vertical="bottom"/>
    </xf>
    <xf numFmtId="4" fontId="12" fillId="4" borderId="5" applyNumberFormat="1" applyFont="1" applyFill="1" applyBorder="1" applyAlignment="1" applyProtection="0">
      <alignment horizontal="center" vertical="center"/>
    </xf>
    <xf numFmtId="9" fontId="10" borderId="5" applyNumberFormat="1" applyFont="1" applyFill="0" applyBorder="1" applyAlignment="1" applyProtection="0">
      <alignment horizontal="center" vertical="bottom"/>
    </xf>
    <xf numFmtId="59" fontId="12" fillId="4" borderId="5" applyNumberFormat="1" applyFont="1" applyFill="1" applyBorder="1" applyAlignment="1" applyProtection="0">
      <alignment horizontal="center" vertical="center"/>
    </xf>
    <xf numFmtId="49" fontId="13" borderId="5" applyNumberFormat="1" applyFont="1" applyFill="0" applyBorder="1" applyAlignment="1" applyProtection="0">
      <alignment horizontal="right" vertical="bottom"/>
    </xf>
    <xf numFmtId="4" fontId="14" fillId="4" borderId="5" applyNumberFormat="1" applyFont="1" applyFill="1" applyBorder="1" applyAlignment="1" applyProtection="0">
      <alignment horizontal="center" vertical="center"/>
    </xf>
    <xf numFmtId="0" fontId="15" borderId="5" applyNumberFormat="0" applyFont="1" applyFill="0" applyBorder="1" applyAlignment="1" applyProtection="0">
      <alignment vertical="bottom"/>
    </xf>
    <xf numFmtId="9" fontId="13" borderId="5" applyNumberFormat="1" applyFont="1" applyFill="0" applyBorder="1" applyAlignment="1" applyProtection="0">
      <alignment horizontal="center" vertical="bottom"/>
    </xf>
    <xf numFmtId="49" fontId="16" borderId="5" applyNumberFormat="1" applyFont="1" applyFill="0" applyBorder="1" applyAlignment="1" applyProtection="0">
      <alignment horizontal="right" vertical="bottom"/>
    </xf>
    <xf numFmtId="4" fontId="17" fillId="4" borderId="5" applyNumberFormat="1" applyFont="1" applyFill="1" applyBorder="1" applyAlignment="1" applyProtection="0">
      <alignment horizontal="center" vertical="center"/>
    </xf>
    <xf numFmtId="0" fontId="18" borderId="5" applyNumberFormat="0" applyFont="1" applyFill="0" applyBorder="1" applyAlignment="1" applyProtection="0">
      <alignment vertical="bottom"/>
    </xf>
    <xf numFmtId="59" fontId="16" borderId="5" applyNumberFormat="1" applyFont="1" applyFill="0" applyBorder="1" applyAlignment="1" applyProtection="0">
      <alignment horizontal="center" vertical="bottom"/>
    </xf>
    <xf numFmtId="49" fontId="19" borderId="5" applyNumberFormat="1" applyFont="1" applyFill="0" applyBorder="1" applyAlignment="1" applyProtection="0">
      <alignment horizontal="right" vertical="bottom"/>
    </xf>
    <xf numFmtId="4" fontId="20" fillId="4" borderId="5" applyNumberFormat="1" applyFont="1" applyFill="1" applyBorder="1" applyAlignment="1" applyProtection="0">
      <alignment horizontal="center" vertical="center"/>
    </xf>
    <xf numFmtId="0" fontId="21" borderId="5" applyNumberFormat="0" applyFont="1" applyFill="0" applyBorder="1" applyAlignment="1" applyProtection="0">
      <alignment vertical="bottom"/>
    </xf>
    <xf numFmtId="59" fontId="19" borderId="5" applyNumberFormat="1" applyFont="1" applyFill="0" applyBorder="1" applyAlignment="1" applyProtection="0">
      <alignment horizontal="center" vertical="bottom"/>
    </xf>
    <xf numFmtId="49" fontId="22" borderId="5" applyNumberFormat="1" applyFont="1" applyFill="0" applyBorder="1" applyAlignment="1" applyProtection="0">
      <alignment horizontal="right" vertical="bottom"/>
    </xf>
    <xf numFmtId="4" fontId="23" fillId="4" borderId="5" applyNumberFormat="1" applyFont="1" applyFill="1" applyBorder="1" applyAlignment="1" applyProtection="0">
      <alignment horizontal="center" vertical="center"/>
    </xf>
    <xf numFmtId="0" fontId="24" borderId="5" applyNumberFormat="0" applyFont="1" applyFill="0" applyBorder="1" applyAlignment="1" applyProtection="0">
      <alignment vertical="bottom"/>
    </xf>
    <xf numFmtId="59" fontId="22" borderId="5" applyNumberFormat="1" applyFont="1" applyFill="0" applyBorder="1" applyAlignment="1" applyProtection="0">
      <alignment horizontal="center" vertical="bottom"/>
    </xf>
    <xf numFmtId="49" fontId="25" borderId="5" applyNumberFormat="1" applyFont="1" applyFill="0" applyBorder="1" applyAlignment="1" applyProtection="0">
      <alignment horizontal="right" vertical="bottom"/>
    </xf>
    <xf numFmtId="4" fontId="26" fillId="4" borderId="5" applyNumberFormat="1" applyFont="1" applyFill="1" applyBorder="1" applyAlignment="1" applyProtection="0">
      <alignment horizontal="center" vertical="center"/>
    </xf>
    <xf numFmtId="4" fontId="27" fillId="4" borderId="5" applyNumberFormat="1" applyFont="1" applyFill="1" applyBorder="1" applyAlignment="1" applyProtection="0">
      <alignment horizontal="center" vertical="center"/>
    </xf>
    <xf numFmtId="59" fontId="25" borderId="5" applyNumberFormat="1" applyFont="1" applyFill="0" applyBorder="1" applyAlignment="1" applyProtection="0">
      <alignment horizontal="center" vertical="bottom"/>
    </xf>
    <xf numFmtId="49" fontId="28" borderId="5" applyNumberFormat="1" applyFont="1" applyFill="0" applyBorder="1" applyAlignment="1" applyProtection="0">
      <alignment horizontal="right" vertical="bottom"/>
    </xf>
    <xf numFmtId="4" fontId="29" fillId="4" borderId="5" applyNumberFormat="1" applyFont="1" applyFill="1" applyBorder="1" applyAlignment="1" applyProtection="0">
      <alignment horizontal="center" vertical="center"/>
    </xf>
    <xf numFmtId="0" fontId="29" borderId="5" applyNumberFormat="0" applyFont="1" applyFill="0" applyBorder="1" applyAlignment="1" applyProtection="0">
      <alignment vertical="bottom"/>
    </xf>
    <xf numFmtId="4" fontId="30" fillId="4" borderId="5" applyNumberFormat="1" applyFont="1" applyFill="1" applyBorder="1" applyAlignment="1" applyProtection="0">
      <alignment horizontal="center" vertical="center"/>
    </xf>
    <xf numFmtId="59" fontId="28" borderId="5" applyNumberFormat="1" applyFont="1" applyFill="0" applyBorder="1" applyAlignment="1" applyProtection="0">
      <alignment horizontal="center" vertical="bottom"/>
    </xf>
    <xf numFmtId="49" fontId="9" borderId="5" applyNumberFormat="1" applyFont="1" applyFill="0" applyBorder="1" applyAlignment="1" applyProtection="0">
      <alignment horizontal="right" vertical="bottom"/>
    </xf>
    <xf numFmtId="4" fontId="31" fillId="4" borderId="5" applyNumberFormat="1" applyFont="1" applyFill="1" applyBorder="1" applyAlignment="1" applyProtection="0">
      <alignment horizontal="center" vertical="center"/>
    </xf>
    <xf numFmtId="59" fontId="9" borderId="5" applyNumberFormat="1" applyFont="1" applyFill="0" applyBorder="1" applyAlignment="1" applyProtection="0">
      <alignment horizontal="center" vertical="bottom"/>
    </xf>
    <xf numFmtId="49" fontId="32" borderId="5" applyNumberFormat="1" applyFont="1" applyFill="0" applyBorder="1" applyAlignment="1" applyProtection="0">
      <alignment horizontal="right" vertical="bottom"/>
    </xf>
    <xf numFmtId="4" fontId="33" fillId="4" borderId="5" applyNumberFormat="1" applyFont="1" applyFill="1" applyBorder="1" applyAlignment="1" applyProtection="0">
      <alignment horizontal="center" vertical="center"/>
    </xf>
    <xf numFmtId="0" fontId="34" borderId="5" applyNumberFormat="0" applyFont="1" applyFill="0" applyBorder="1" applyAlignment="1" applyProtection="0">
      <alignment vertical="bottom"/>
    </xf>
    <xf numFmtId="59" fontId="32" borderId="5" applyNumberFormat="1" applyFont="1" applyFill="0" applyBorder="1" applyAlignment="1" applyProtection="0">
      <alignment horizontal="center" vertical="bottom"/>
    </xf>
    <xf numFmtId="49" fontId="35" borderId="5" applyNumberFormat="1" applyFont="1" applyFill="0" applyBorder="1" applyAlignment="1" applyProtection="0">
      <alignment horizontal="right" vertical="bottom"/>
    </xf>
    <xf numFmtId="4" fontId="36" fillId="4" borderId="5" applyNumberFormat="1" applyFont="1" applyFill="1" applyBorder="1" applyAlignment="1" applyProtection="0">
      <alignment horizontal="center" vertical="center"/>
    </xf>
    <xf numFmtId="0" fontId="37" borderId="5" applyNumberFormat="0" applyFont="1" applyFill="0" applyBorder="1" applyAlignment="1" applyProtection="0">
      <alignment vertical="bottom"/>
    </xf>
    <xf numFmtId="59" fontId="35" borderId="5" applyNumberFormat="1" applyFont="1" applyFill="0" applyBorder="1" applyAlignment="1" applyProtection="0">
      <alignment horizontal="center" vertical="bottom"/>
    </xf>
    <xf numFmtId="49" fontId="38" borderId="5" applyNumberFormat="1" applyFont="1" applyFill="0" applyBorder="1" applyAlignment="1" applyProtection="0">
      <alignment horizontal="right" vertical="bottom"/>
    </xf>
    <xf numFmtId="4" fontId="39" fillId="4" borderId="5" applyNumberFormat="1" applyFont="1" applyFill="1" applyBorder="1" applyAlignment="1" applyProtection="0">
      <alignment horizontal="center" vertical="center"/>
    </xf>
    <xf numFmtId="0" fontId="40" borderId="5" applyNumberFormat="0" applyFont="1" applyFill="0" applyBorder="1" applyAlignment="1" applyProtection="0">
      <alignment vertical="bottom"/>
    </xf>
    <xf numFmtId="59" fontId="38" borderId="5" applyNumberFormat="1" applyFont="1" applyFill="0" applyBorder="1" applyAlignment="1" applyProtection="0">
      <alignment horizontal="center" vertical="bottom"/>
    </xf>
    <xf numFmtId="60" fontId="9" borderId="5" applyNumberFormat="1" applyFont="1" applyFill="0" applyBorder="1" applyAlignment="1" applyProtection="0">
      <alignment horizontal="center" vertical="bottom"/>
    </xf>
    <xf numFmtId="9" fontId="9" borderId="5" applyNumberFormat="1" applyFont="1" applyFill="0" applyBorder="1" applyAlignment="1" applyProtection="0">
      <alignment horizontal="center" vertical="bottom"/>
    </xf>
    <xf numFmtId="0" fontId="2" borderId="6" applyNumberFormat="1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0" fontId="2" borderId="8" applyNumberFormat="0" applyFont="1" applyFill="0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41" borderId="10" applyNumberFormat="1" applyFont="1" applyFill="0" applyBorder="1" applyAlignment="1" applyProtection="0">
      <alignment horizontal="left" vertical="center" wrapText="1"/>
    </xf>
    <xf numFmtId="0" fontId="42" fillId="5" borderId="10" applyNumberFormat="0" applyFont="1" applyFill="1" applyBorder="1" applyAlignment="1" applyProtection="0">
      <alignment vertical="top" wrapText="1"/>
    </xf>
    <xf numFmtId="49" fontId="41" borderId="11" applyNumberFormat="1" applyFont="1" applyFill="0" applyBorder="1" applyAlignment="1" applyProtection="0">
      <alignment horizontal="left" vertical="center" wrapText="1"/>
    </xf>
    <xf numFmtId="0" fontId="0" borderId="12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center" wrapText="1"/>
    </xf>
    <xf numFmtId="0" fontId="42" borderId="14" applyNumberFormat="0" applyFont="1" applyFill="0" applyBorder="1" applyAlignment="1" applyProtection="0">
      <alignment vertical="center" wrapText="1"/>
    </xf>
    <xf numFmtId="0" fontId="41" borderId="15" applyNumberFormat="1" applyFont="1" applyFill="0" applyBorder="1" applyAlignment="1" applyProtection="0">
      <alignment vertical="center" wrapText="1"/>
    </xf>
    <xf numFmtId="0" fontId="41" borderId="16" applyNumberFormat="1" applyFont="1" applyFill="0" applyBorder="1" applyAlignment="1" applyProtection="0">
      <alignment vertical="center" wrapText="1"/>
    </xf>
    <xf numFmtId="49" fontId="41" borderId="16" applyNumberFormat="1" applyFont="1" applyFill="0" applyBorder="1" applyAlignment="1" applyProtection="0">
      <alignment horizontal="left" vertical="center" wrapText="1"/>
    </xf>
    <xf numFmtId="49" fontId="41" borderId="14" applyNumberFormat="1" applyFont="1" applyFill="0" applyBorder="1" applyAlignment="1" applyProtection="0">
      <alignment horizontal="left" vertical="center" wrapText="1"/>
    </xf>
    <xf numFmtId="10" fontId="41" borderId="16" applyNumberFormat="1" applyFont="1" applyFill="0" applyBorder="1" applyAlignment="1" applyProtection="0">
      <alignment vertical="center" wrapText="1"/>
    </xf>
    <xf numFmtId="49" fontId="41" fillId="6" borderId="14" applyNumberFormat="1" applyFont="1" applyFill="1" applyBorder="1" applyAlignment="1" applyProtection="0">
      <alignment horizontal="left" vertical="top" wrapText="1"/>
    </xf>
    <xf numFmtId="0" fontId="0" borderId="1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49" fontId="41" borderId="15" applyNumberFormat="1" applyFont="1" applyFill="0" applyBorder="1" applyAlignment="1" applyProtection="0">
      <alignment horizontal="left" vertical="center" wrapText="1"/>
    </xf>
    <xf numFmtId="0" fontId="0" borderId="16" applyNumberFormat="0" applyFont="1" applyFill="0" applyBorder="1" applyAlignment="1" applyProtection="0">
      <alignment vertical="center" wrapText="1"/>
    </xf>
    <xf numFmtId="4" fontId="41" borderId="15" applyNumberFormat="1" applyFont="1" applyFill="0" applyBorder="1" applyAlignment="1" applyProtection="0">
      <alignment vertical="center" wrapText="1"/>
    </xf>
    <xf numFmtId="4" fontId="41" borderId="16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3" fontId="41" borderId="15" applyNumberFormat="1" applyFont="1" applyFill="0" applyBorder="1" applyAlignment="1" applyProtection="0">
      <alignment vertical="center" wrapText="1"/>
    </xf>
    <xf numFmtId="3" fontId="41" borderId="16" applyNumberFormat="1" applyFont="1" applyFill="0" applyBorder="1" applyAlignment="1" applyProtection="0">
      <alignment vertical="center" wrapText="1"/>
    </xf>
    <xf numFmtId="59" fontId="41" borderId="16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0" fontId="42" fillId="6" borderId="14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42" borderId="10" applyNumberFormat="0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f7f7f"/>
      <rgbColor rgb="ffb97034"/>
      <rgbColor rgb="ffb2b1a8"/>
      <rgbColor rgb="fffabf8f"/>
      <rgbColor rgb="ffa5b6ca"/>
      <rgbColor rgb="ffd2dae4"/>
      <rgbColor rgb="ffd8d8d8"/>
      <rgbColor rgb="ff777670"/>
      <rgbColor rgb="ff7891b0"/>
      <rgbColor rgb="ffd6d4ca"/>
      <rgbColor rgb="ffa5a5a5"/>
      <rgbColor rgb="ff3f3f3f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</xdr:colOff>
      <xdr:row>0</xdr:row>
      <xdr:rowOff>204401</xdr:rowOff>
    </xdr:from>
    <xdr:to>
      <xdr:col>2</xdr:col>
      <xdr:colOff>638176</xdr:colOff>
      <xdr:row>1</xdr:row>
      <xdr:rowOff>122795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rcRect l="1098" t="7812" r="58272" b="68750"/>
        <a:stretch>
          <a:fillRect/>
        </a:stretch>
      </xdr:blipFill>
      <xdr:spPr>
        <a:xfrm>
          <a:off x="647701" y="204400"/>
          <a:ext cx="1806576" cy="5375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380999</xdr:colOff>
      <xdr:row>0</xdr:row>
      <xdr:rowOff>119063</xdr:rowOff>
    </xdr:from>
    <xdr:to>
      <xdr:col>7</xdr:col>
      <xdr:colOff>1003834</xdr:colOff>
      <xdr:row>1</xdr:row>
      <xdr:rowOff>202672</xdr:rowOff>
    </xdr:to>
    <xdr:pic>
      <xdr:nvPicPr>
        <xdr:cNvPr id="3" name="Imagen 15" descr="Imagen 15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569199" y="119062"/>
          <a:ext cx="1816636" cy="7027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34"/>
  <sheetViews>
    <sheetView workbookViewId="0" showGridLines="0" defaultGridColor="1"/>
  </sheetViews>
  <sheetFormatPr defaultColWidth="10.8333" defaultRowHeight="15" customHeight="1" outlineLevelRow="0" outlineLevelCol="0"/>
  <cols>
    <col min="1" max="1" width="8.5" style="1" customWidth="1"/>
    <col min="2" max="2" width="15.3516" style="1" customWidth="1"/>
    <col min="3" max="3" width="20.8516" style="1" customWidth="1"/>
    <col min="4" max="4" width="14.5" style="1" customWidth="1"/>
    <col min="5" max="5" width="19.5" style="1" customWidth="1"/>
    <col min="6" max="6" width="15.6719" style="1" customWidth="1"/>
    <col min="7" max="7" width="15.6719" style="1" customWidth="1"/>
    <col min="8" max="8" width="15.6719" style="1" customWidth="1"/>
    <col min="9" max="9" width="10.8516" style="1" customWidth="1"/>
    <col min="10" max="10" width="10.8516" style="1" customWidth="1"/>
    <col min="11" max="11" width="20.8516" style="1" customWidth="1"/>
    <col min="12" max="12" width="14.5" style="1" customWidth="1"/>
    <col min="13" max="13" width="19.5" style="1" customWidth="1"/>
    <col min="14" max="14" width="15.6719" style="1" customWidth="1"/>
    <col min="15" max="15" width="15.6719" style="1" customWidth="1"/>
    <col min="16" max="16" width="15.6719" style="1" customWidth="1"/>
    <col min="17" max="17" width="10.8516" style="1" customWidth="1"/>
    <col min="18" max="18" width="10.8516" style="1" customWidth="1"/>
    <col min="19" max="256" width="10.8516" style="1" customWidth="1"/>
  </cols>
  <sheetData>
    <row r="1" ht="4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ht="30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ht="30" customHeight="1">
      <c r="A3" s="5"/>
      <c r="B3" t="s" s="8">
        <v>0</v>
      </c>
      <c r="C3" s="9"/>
      <c r="D3" s="9"/>
      <c r="E3" s="9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7"/>
    </row>
    <row r="4" ht="1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ht="19.5" customHeight="1">
      <c r="A5" s="10"/>
      <c r="B5" s="11"/>
      <c r="C5" s="11"/>
      <c r="D5" s="11"/>
      <c r="E5" s="11"/>
      <c r="F5" s="11"/>
      <c r="G5" s="11"/>
      <c r="H5" s="11"/>
      <c r="I5" s="6"/>
      <c r="J5" s="6"/>
      <c r="K5" s="6"/>
      <c r="L5" s="6"/>
      <c r="M5" s="6"/>
      <c r="N5" s="6"/>
      <c r="O5" s="6"/>
      <c r="P5" s="6"/>
      <c r="Q5" s="6"/>
      <c r="R5" s="7"/>
    </row>
    <row r="6" ht="19.5" customHeight="1">
      <c r="A6" s="5"/>
      <c r="B6" t="s" s="12">
        <v>1</v>
      </c>
      <c r="C6" s="6"/>
      <c r="D6" s="6"/>
      <c r="E6" s="6"/>
      <c r="F6" s="6"/>
      <c r="G6" s="11"/>
      <c r="H6" s="11"/>
      <c r="I6" s="11"/>
      <c r="J6" s="6"/>
      <c r="K6" s="6"/>
      <c r="L6" s="6"/>
      <c r="M6" s="6"/>
      <c r="N6" s="6"/>
      <c r="O6" s="6"/>
      <c r="P6" s="6"/>
      <c r="Q6" s="6"/>
      <c r="R6" s="7"/>
    </row>
    <row r="7" ht="19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ht="19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ht="19.5" customHeight="1">
      <c r="A9" s="5"/>
      <c r="B9" s="6"/>
      <c r="C9" s="13"/>
      <c r="D9" t="s" s="14">
        <v>2</v>
      </c>
      <c r="E9" s="15"/>
      <c r="F9" s="15"/>
      <c r="G9" s="15"/>
      <c r="H9" s="15"/>
      <c r="I9" s="6"/>
      <c r="J9" s="6"/>
      <c r="K9" s="13"/>
      <c r="L9" t="s" s="14">
        <v>3</v>
      </c>
      <c r="M9" s="15"/>
      <c r="N9" s="15"/>
      <c r="O9" s="15"/>
      <c r="P9" s="15"/>
      <c r="Q9" s="6"/>
      <c r="R9" s="7"/>
    </row>
    <row r="10" ht="19.5" customHeight="1">
      <c r="A10" s="5"/>
      <c r="B10" s="6"/>
      <c r="C10" s="13"/>
      <c r="D10" s="13"/>
      <c r="E10" s="13"/>
      <c r="F10" s="13"/>
      <c r="G10" s="13"/>
      <c r="H10" s="13"/>
      <c r="I10" s="6"/>
      <c r="J10" s="6"/>
      <c r="K10" s="13"/>
      <c r="L10" s="13"/>
      <c r="M10" s="13"/>
      <c r="N10" s="13"/>
      <c r="O10" s="13"/>
      <c r="P10" s="13"/>
      <c r="Q10" s="6"/>
      <c r="R10" s="7"/>
    </row>
    <row r="11" ht="19.5" customHeight="1">
      <c r="A11" s="5"/>
      <c r="B11" s="6"/>
      <c r="C11" s="16"/>
      <c r="D11" t="s" s="17">
        <v>4</v>
      </c>
      <c r="E11" t="s" s="17">
        <v>5</v>
      </c>
      <c r="F11" t="s" s="17">
        <v>6</v>
      </c>
      <c r="G11" t="s" s="18">
        <v>7</v>
      </c>
      <c r="H11" t="s" s="17">
        <v>8</v>
      </c>
      <c r="I11" s="6"/>
      <c r="J11" s="6"/>
      <c r="K11" s="16"/>
      <c r="L11" t="s" s="17">
        <v>4</v>
      </c>
      <c r="M11" t="s" s="17">
        <v>5</v>
      </c>
      <c r="N11" t="s" s="17">
        <v>6</v>
      </c>
      <c r="O11" t="s" s="18">
        <v>7</v>
      </c>
      <c r="P11" t="s" s="17">
        <v>8</v>
      </c>
      <c r="Q11" s="6"/>
      <c r="R11" s="7"/>
    </row>
    <row r="12" ht="19.5" customHeight="1">
      <c r="A12" s="5"/>
      <c r="B12" s="6"/>
      <c r="C12" t="s" s="19">
        <v>9</v>
      </c>
      <c r="D12" s="20"/>
      <c r="E12" s="21"/>
      <c r="F12" s="22">
        <v>3044.278232130048</v>
      </c>
      <c r="G12" s="22">
        <f>SUM(D12:F12)</f>
        <v>3044.278232130048</v>
      </c>
      <c r="H12" s="23">
        <f>G12/$G$25</f>
        <v>0.1708560367459193</v>
      </c>
      <c r="I12" s="6"/>
      <c r="J12" s="6"/>
      <c r="K12" t="s" s="19">
        <v>9</v>
      </c>
      <c r="L12" s="20"/>
      <c r="M12" s="21"/>
      <c r="N12" s="22">
        <v>125.06</v>
      </c>
      <c r="O12" s="22">
        <f>SUM(L12:N12)</f>
        <v>125.06</v>
      </c>
      <c r="P12" s="24">
        <f>O12/($L$24+$M$24+$N$24)</f>
        <v>0.04929696831134429</v>
      </c>
      <c r="Q12" s="6"/>
      <c r="R12" s="7"/>
    </row>
    <row r="13" ht="19.5" customHeight="1">
      <c r="A13" s="5"/>
      <c r="B13" s="6"/>
      <c r="C13" t="s" s="25">
        <v>10</v>
      </c>
      <c r="D13" s="26"/>
      <c r="E13" s="27"/>
      <c r="F13" s="26">
        <v>5174.959546599509</v>
      </c>
      <c r="G13" s="26">
        <f>SUM(D13:F13)</f>
        <v>5174.959546599509</v>
      </c>
      <c r="H13" s="28">
        <f>G13/$G$25</f>
        <v>0.2904376706178415</v>
      </c>
      <c r="I13" s="6"/>
      <c r="J13" s="6"/>
      <c r="K13" t="s" s="25">
        <v>10</v>
      </c>
      <c r="L13" s="26"/>
      <c r="M13" s="27"/>
      <c r="N13" s="26">
        <v>974.12</v>
      </c>
      <c r="O13" s="26">
        <f>SUM(L13:N13)</f>
        <v>974.12</v>
      </c>
      <c r="P13" s="24">
        <f>O13/($L$24+$M$24+$N$24)</f>
        <v>0.3839849893766729</v>
      </c>
      <c r="Q13" s="6"/>
      <c r="R13" s="7"/>
    </row>
    <row r="14" ht="19.5" customHeight="1">
      <c r="A14" s="5"/>
      <c r="B14" s="6"/>
      <c r="C14" t="s" s="29">
        <v>11</v>
      </c>
      <c r="D14" s="30"/>
      <c r="E14" s="31"/>
      <c r="F14" s="30">
        <f>47.02+29.66</f>
        <v>76.68000000000001</v>
      </c>
      <c r="G14" s="30">
        <f>SUM(D14:F14)</f>
        <v>76.68000000000001</v>
      </c>
      <c r="H14" s="32">
        <f>G14/$G$25</f>
        <v>0.004303562256367843</v>
      </c>
      <c r="I14" s="6"/>
      <c r="J14" s="6"/>
      <c r="K14" t="s" s="29">
        <v>11</v>
      </c>
      <c r="L14" s="30"/>
      <c r="M14" s="31"/>
      <c r="N14" s="30">
        <v>11.44</v>
      </c>
      <c r="O14" s="30">
        <f>SUM(L14:N14)</f>
        <v>11.44</v>
      </c>
      <c r="P14" s="24">
        <f>O14/($L$24+$M$24+$N$24)</f>
        <v>0.004509493982742513</v>
      </c>
      <c r="Q14" s="6"/>
      <c r="R14" s="7"/>
    </row>
    <row r="15" ht="19.5" customHeight="1">
      <c r="A15" s="5"/>
      <c r="B15" s="6"/>
      <c r="C15" t="s" s="33">
        <v>12</v>
      </c>
      <c r="D15" s="34"/>
      <c r="E15" s="35"/>
      <c r="F15" s="34">
        <v>880.77</v>
      </c>
      <c r="G15" s="34">
        <f>SUM(D15:F15)</f>
        <v>880.77</v>
      </c>
      <c r="H15" s="36">
        <f>G15/$G$25</f>
        <v>0.04943203610512656</v>
      </c>
      <c r="I15" s="6"/>
      <c r="J15" s="6"/>
      <c r="K15" t="s" s="33">
        <v>12</v>
      </c>
      <c r="L15" s="34"/>
      <c r="M15" s="35"/>
      <c r="N15" s="34"/>
      <c r="O15" s="34">
        <f>SUM(L15:N15)</f>
        <v>0</v>
      </c>
      <c r="P15" s="24">
        <f>O15/($L$24+$M$24+$N$24)</f>
        <v>0</v>
      </c>
      <c r="Q15" s="6"/>
      <c r="R15" s="7"/>
    </row>
    <row r="16" ht="19.5" customHeight="1">
      <c r="A16" s="5"/>
      <c r="B16" s="6"/>
      <c r="C16" t="s" s="37">
        <v>13</v>
      </c>
      <c r="D16" s="38"/>
      <c r="E16" s="39"/>
      <c r="F16" s="38">
        <v>65.48</v>
      </c>
      <c r="G16" s="38">
        <f>SUM(D16:F16)</f>
        <v>65.48</v>
      </c>
      <c r="H16" s="40">
        <f>G16/$G$25</f>
        <v>0.003674977263262472</v>
      </c>
      <c r="I16" s="6"/>
      <c r="J16" s="6"/>
      <c r="K16" t="s" s="37">
        <v>13</v>
      </c>
      <c r="L16" s="38"/>
      <c r="M16" s="39"/>
      <c r="N16" s="38">
        <v>11.35</v>
      </c>
      <c r="O16" s="38">
        <f>SUM(L16:N16)</f>
        <v>11.35</v>
      </c>
      <c r="P16" s="24">
        <f>O16/($L$24+$M$24+$N$24)</f>
        <v>0.004474017194416742</v>
      </c>
      <c r="Q16" s="6"/>
      <c r="R16" s="7"/>
    </row>
    <row r="17" ht="19.5" customHeight="1">
      <c r="A17" s="5"/>
      <c r="B17" s="6"/>
      <c r="C17" t="s" s="41">
        <v>14</v>
      </c>
      <c r="D17" s="42"/>
      <c r="E17" s="43">
        <v>7877.485376805983</v>
      </c>
      <c r="F17" s="43"/>
      <c r="G17" s="43">
        <f>SUM(D17:F17)</f>
        <v>7877.485376805983</v>
      </c>
      <c r="H17" s="44">
        <f>G17/$G$25</f>
        <v>0.44211331172029</v>
      </c>
      <c r="I17" s="6"/>
      <c r="J17" s="6"/>
      <c r="K17" t="s" s="41">
        <v>14</v>
      </c>
      <c r="L17" s="42"/>
      <c r="M17" s="43">
        <v>1395.91</v>
      </c>
      <c r="N17" s="43"/>
      <c r="O17" s="43">
        <f>SUM(L17:N17)</f>
        <v>1395.91</v>
      </c>
      <c r="P17" s="24">
        <f>O17/($L$24+$M$24+$N$24)</f>
        <v>0.5502489287980858</v>
      </c>
      <c r="Q17" s="6"/>
      <c r="R17" s="7"/>
    </row>
    <row r="18" ht="19.5" customHeight="1">
      <c r="A18" s="5"/>
      <c r="B18" s="6"/>
      <c r="C18" t="s" s="45">
        <v>15</v>
      </c>
      <c r="D18" s="46"/>
      <c r="E18" s="47"/>
      <c r="F18" s="48">
        <v>272.0535051400601</v>
      </c>
      <c r="G18" s="48">
        <f>SUM(D18:F18)</f>
        <v>272.0535051400601</v>
      </c>
      <c r="H18" s="49">
        <f>G18/$G$25</f>
        <v>0.01526863845113898</v>
      </c>
      <c r="I18" s="6"/>
      <c r="J18" s="6"/>
      <c r="K18" t="s" s="50">
        <v>16</v>
      </c>
      <c r="L18" s="51"/>
      <c r="M18" s="51"/>
      <c r="N18" s="51"/>
      <c r="O18" s="51">
        <f>SUM(L18:N18)</f>
        <v>0</v>
      </c>
      <c r="P18" s="24">
        <f>O18/($L$24+$M$24+$N$24)</f>
        <v>0</v>
      </c>
      <c r="Q18" s="6"/>
      <c r="R18" s="7"/>
    </row>
    <row r="19" ht="19.5" customHeight="1">
      <c r="A19" s="5"/>
      <c r="B19" s="6"/>
      <c r="C19" t="s" s="50">
        <v>16</v>
      </c>
      <c r="D19" s="51">
        <v>392.8030103360001</v>
      </c>
      <c r="E19" s="51"/>
      <c r="F19" s="51"/>
      <c r="G19" s="51">
        <f>SUM(D19:F19)</f>
        <v>392.8030103360001</v>
      </c>
      <c r="H19" s="52">
        <f>G19/$G$25</f>
        <v>0.02204554263784139</v>
      </c>
      <c r="I19" s="6"/>
      <c r="J19" s="6"/>
      <c r="K19" t="s" s="50">
        <v>17</v>
      </c>
      <c r="L19" s="51">
        <v>1.93</v>
      </c>
      <c r="M19" s="51"/>
      <c r="N19" s="51"/>
      <c r="O19" s="51">
        <f>SUM(L19:N19)</f>
        <v>1.93</v>
      </c>
      <c r="P19" s="24">
        <f>O19/($L$24+$M$24+$N$24)</f>
        <v>0.0007607800163193226</v>
      </c>
      <c r="Q19" s="6"/>
      <c r="R19" s="7"/>
    </row>
    <row r="20" ht="19.5" customHeight="1">
      <c r="A20" s="5"/>
      <c r="B20" s="6"/>
      <c r="C20" t="s" s="50">
        <v>17</v>
      </c>
      <c r="D20" s="51">
        <v>0</v>
      </c>
      <c r="E20" s="51"/>
      <c r="F20" s="51"/>
      <c r="G20" s="51">
        <f>SUM(D20:F20)</f>
        <v>0</v>
      </c>
      <c r="H20" s="52">
        <f>G20/$G$25</f>
        <v>0</v>
      </c>
      <c r="I20" s="6"/>
      <c r="J20" s="6"/>
      <c r="K20" t="s" s="50">
        <v>18</v>
      </c>
      <c r="L20" s="51">
        <v>0.4</v>
      </c>
      <c r="M20" s="51"/>
      <c r="N20" s="51"/>
      <c r="O20" s="51">
        <f>SUM(L20:N20)</f>
        <v>0.4</v>
      </c>
      <c r="P20" s="24">
        <f>O20/($L$24+$M$24+$N$24)</f>
        <v>0.0001576746147812068</v>
      </c>
      <c r="Q20" s="6"/>
      <c r="R20" s="7"/>
    </row>
    <row r="21" ht="19.5" customHeight="1">
      <c r="A21" s="5"/>
      <c r="B21" s="6"/>
      <c r="C21" t="s" s="50">
        <v>18</v>
      </c>
      <c r="D21" s="51">
        <v>13.562772</v>
      </c>
      <c r="E21" s="51"/>
      <c r="F21" s="51"/>
      <c r="G21" s="51">
        <f>SUM(D21:F21)</f>
        <v>13.562772</v>
      </c>
      <c r="H21" s="52">
        <f>G21/$G$25</f>
        <v>0.0007611924057240818</v>
      </c>
      <c r="I21" s="6"/>
      <c r="J21" s="6"/>
      <c r="K21" t="s" s="53">
        <v>19</v>
      </c>
      <c r="L21" s="54"/>
      <c r="M21" s="55"/>
      <c r="N21" s="54">
        <v>0.63</v>
      </c>
      <c r="O21" s="54">
        <f>SUM(L21:N21)</f>
        <v>0.63</v>
      </c>
      <c r="P21" s="24">
        <f>O21/($L$24+$M$24+$N$24)</f>
        <v>0.0002483375182804006</v>
      </c>
      <c r="Q21" s="6"/>
      <c r="R21" s="7"/>
    </row>
    <row r="22" ht="19.5" customHeight="1">
      <c r="A22" s="5"/>
      <c r="B22" s="6"/>
      <c r="C22" t="s" s="53">
        <v>19</v>
      </c>
      <c r="D22" s="54"/>
      <c r="E22" s="55"/>
      <c r="F22" s="54">
        <v>3.626914941783182</v>
      </c>
      <c r="G22" s="54">
        <f>SUM(D22:F22)</f>
        <v>3.626914941783182</v>
      </c>
      <c r="H22" s="56">
        <f>G22/$G$25</f>
        <v>0.0002035557413995132</v>
      </c>
      <c r="I22" s="6"/>
      <c r="J22" s="6"/>
      <c r="K22" t="s" s="53">
        <v>20</v>
      </c>
      <c r="L22" s="54"/>
      <c r="M22" s="55"/>
      <c r="N22" s="54">
        <v>13.2</v>
      </c>
      <c r="O22" s="54">
        <f>SUM(L22:N22)</f>
        <v>13.2</v>
      </c>
      <c r="P22" s="24">
        <f>O22/($L$24+$M$24+$N$24)</f>
        <v>0.005203262287779823</v>
      </c>
      <c r="Q22" s="6"/>
      <c r="R22" s="7"/>
    </row>
    <row r="23" ht="19.5" customHeight="1">
      <c r="A23" s="5"/>
      <c r="B23" s="6"/>
      <c r="C23" t="s" s="57">
        <v>21</v>
      </c>
      <c r="D23" s="58"/>
      <c r="E23" s="59"/>
      <c r="F23" s="58">
        <v>1.052514165069222</v>
      </c>
      <c r="G23" s="58">
        <f>SUM(D23:F23)</f>
        <v>1.052514165069222</v>
      </c>
      <c r="H23" s="60">
        <f>G23/$G$25</f>
        <v>5.907094724940556e-05</v>
      </c>
      <c r="I23" s="6"/>
      <c r="J23" s="6"/>
      <c r="K23" t="s" s="61">
        <v>22</v>
      </c>
      <c r="L23" s="62"/>
      <c r="M23" s="63"/>
      <c r="N23" s="62">
        <v>2.83</v>
      </c>
      <c r="O23" s="62">
        <f>SUM(L23:N23)</f>
        <v>2.83</v>
      </c>
      <c r="P23" s="24">
        <f>O23/($L$24+$M$24+$N$24)</f>
        <v>0.001115547899577038</v>
      </c>
      <c r="Q23" s="6"/>
      <c r="R23" s="7"/>
    </row>
    <row r="24" ht="19.5" customHeight="1">
      <c r="A24" s="5"/>
      <c r="B24" s="6"/>
      <c r="C24" t="s" s="61">
        <v>22</v>
      </c>
      <c r="D24" s="62"/>
      <c r="E24" s="63"/>
      <c r="F24" s="62">
        <v>15.04543906</v>
      </c>
      <c r="G24" s="62">
        <f>SUM(D24:F24)</f>
        <v>15.04543906</v>
      </c>
      <c r="H24" s="64">
        <f>G24/$G$25</f>
        <v>0.0008444051078390515</v>
      </c>
      <c r="I24" s="6"/>
      <c r="J24" s="6"/>
      <c r="K24" t="s" s="50">
        <v>23</v>
      </c>
      <c r="L24" s="65">
        <f>SUM(L19:L20)</f>
        <v>2.33</v>
      </c>
      <c r="M24" s="65">
        <f>SUM(M12:M23)</f>
        <v>1395.91</v>
      </c>
      <c r="N24" s="65">
        <f>SUM(N12:N23)</f>
        <v>1138.63</v>
      </c>
      <c r="O24" s="65">
        <f>SUM(L24:N24)</f>
        <v>2536.87</v>
      </c>
      <c r="P24" s="66">
        <f>SUM(P12:P23)</f>
        <v>0.9999999999999999</v>
      </c>
      <c r="Q24" s="6"/>
      <c r="R24" s="7"/>
    </row>
    <row r="25" ht="15" customHeight="1">
      <c r="A25" s="5"/>
      <c r="B25" s="6"/>
      <c r="C25" t="s" s="50">
        <v>23</v>
      </c>
      <c r="D25" s="65">
        <f>SUM(D19:D21)</f>
        <v>406.3657823360001</v>
      </c>
      <c r="E25" s="65">
        <f>SUM(E12:E24)</f>
        <v>7877.485376805983</v>
      </c>
      <c r="F25" s="65">
        <f>SUM(F12:F24)</f>
        <v>9533.946152036471</v>
      </c>
      <c r="G25" s="65">
        <f>SUM(G12:G24)</f>
        <v>17817.797311178449</v>
      </c>
      <c r="H25" s="66">
        <f>SUM(H12:H24)</f>
        <v>1</v>
      </c>
      <c r="I25" s="6"/>
      <c r="J25" s="6"/>
      <c r="K25" s="6"/>
      <c r="L25" s="6"/>
      <c r="M25" s="6"/>
      <c r="N25" s="6"/>
      <c r="O25" s="6"/>
      <c r="P25" s="6"/>
      <c r="Q25" s="6"/>
      <c r="R25" s="7"/>
    </row>
    <row r="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7">
        <f>2.33/834</f>
        <v>0.002793764988009592</v>
      </c>
    </row>
    <row r="28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ht="15" customHeight="1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</sheetData>
  <mergeCells count="3">
    <mergeCell ref="L9:P9"/>
    <mergeCell ref="D9:H9"/>
    <mergeCell ref="B3:H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29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102.57" style="71" customWidth="1"/>
    <col min="2" max="2" width="16.3516" style="71" customWidth="1"/>
    <col min="3" max="3" width="16.3516" style="71" customWidth="1"/>
    <col min="4" max="4" width="16.3516" style="71" customWidth="1"/>
    <col min="5" max="5" width="16.3516" style="71" customWidth="1"/>
    <col min="6" max="256" width="16.3516" style="71" customWidth="1"/>
  </cols>
  <sheetData>
    <row r="1" ht="27.65" customHeight="1">
      <c r="A1" t="s" s="72">
        <v>24</v>
      </c>
      <c r="B1" s="72"/>
      <c r="C1" s="72"/>
      <c r="D1" s="72"/>
      <c r="E1" s="72"/>
    </row>
    <row r="2" ht="21.55" customHeight="1">
      <c r="A2" t="s" s="73">
        <v>25</v>
      </c>
      <c r="B2" s="74"/>
      <c r="C2" s="74"/>
      <c r="D2" t="s" s="73">
        <v>26</v>
      </c>
      <c r="E2" s="74"/>
    </row>
    <row r="3" ht="21.55" customHeight="1">
      <c r="A3" t="s" s="75">
        <v>27</v>
      </c>
      <c r="B3" s="76"/>
      <c r="C3" s="77"/>
      <c r="D3" s="78"/>
      <c r="E3" s="78"/>
    </row>
    <row r="4" ht="21.35" customHeight="1">
      <c r="A4" s="79"/>
      <c r="B4" s="80">
        <v>2016</v>
      </c>
      <c r="C4" s="81">
        <v>2017</v>
      </c>
      <c r="D4" t="s" s="82">
        <v>28</v>
      </c>
      <c r="E4" s="81">
        <v>2017</v>
      </c>
    </row>
    <row r="5" ht="21.35" customHeight="1">
      <c r="A5" t="s" s="83">
        <v>29</v>
      </c>
      <c r="B5" s="80">
        <v>416.88</v>
      </c>
      <c r="C5" s="81">
        <v>406.37</v>
      </c>
      <c r="D5" s="84">
        <v>-0.0252</v>
      </c>
      <c r="E5" s="81">
        <v>12.97</v>
      </c>
    </row>
    <row r="6" ht="21.35" customHeight="1">
      <c r="A6" t="s" s="83">
        <v>30</v>
      </c>
      <c r="B6" s="80">
        <v>0.09</v>
      </c>
      <c r="C6" s="81">
        <v>0.09</v>
      </c>
      <c r="D6" s="84">
        <v>-0.0581</v>
      </c>
      <c r="E6" s="81">
        <v>0.02</v>
      </c>
    </row>
    <row r="7" ht="103.35" customHeight="1">
      <c r="A7" t="s" s="85">
        <v>31</v>
      </c>
      <c r="B7" s="86"/>
      <c r="C7" s="87"/>
      <c r="D7" s="87"/>
      <c r="E7" s="87"/>
    </row>
    <row r="8" ht="21.35" customHeight="1">
      <c r="A8" s="79"/>
      <c r="B8" t="s" s="88">
        <v>25</v>
      </c>
      <c r="C8" s="87"/>
      <c r="D8" s="87"/>
      <c r="E8" t="s" s="82">
        <v>26</v>
      </c>
    </row>
    <row r="9" ht="21.35" customHeight="1">
      <c r="A9" t="s" s="83">
        <v>32</v>
      </c>
      <c r="B9" s="86"/>
      <c r="C9" s="87"/>
      <c r="D9" s="89"/>
      <c r="E9" s="89"/>
    </row>
    <row r="10" ht="21.35" customHeight="1">
      <c r="A10" s="79"/>
      <c r="B10" s="80">
        <v>2016</v>
      </c>
      <c r="C10" s="81">
        <v>2017</v>
      </c>
      <c r="D10" t="s" s="82">
        <v>28</v>
      </c>
      <c r="E10" s="81">
        <v>2017</v>
      </c>
    </row>
    <row r="11" ht="21.35" customHeight="1">
      <c r="A11" t="s" s="83">
        <v>33</v>
      </c>
      <c r="B11" s="90">
        <v>7819.56</v>
      </c>
      <c r="C11" s="91">
        <v>7877.49</v>
      </c>
      <c r="D11" s="84">
        <v>0.0074</v>
      </c>
      <c r="E11" s="91">
        <v>1395.91</v>
      </c>
    </row>
    <row r="12" ht="21.35" customHeight="1">
      <c r="A12" t="s" s="83">
        <v>30</v>
      </c>
      <c r="B12" s="80">
        <v>1.72</v>
      </c>
      <c r="C12" s="81">
        <v>1.67</v>
      </c>
      <c r="D12" s="84">
        <v>-0.0266</v>
      </c>
      <c r="E12" s="81">
        <v>1.66</v>
      </c>
    </row>
    <row r="13" ht="103.35" customHeight="1">
      <c r="A13" t="s" s="85">
        <v>34</v>
      </c>
      <c r="B13" s="86"/>
      <c r="C13" s="87"/>
      <c r="D13" s="87"/>
      <c r="E13" s="87"/>
    </row>
    <row r="14" ht="21.35" customHeight="1">
      <c r="A14" s="79"/>
      <c r="B14" t="s" s="88">
        <v>25</v>
      </c>
      <c r="C14" s="87"/>
      <c r="D14" s="87"/>
      <c r="E14" t="s" s="82">
        <v>26</v>
      </c>
    </row>
    <row r="15" ht="21.35" customHeight="1">
      <c r="A15" t="s" s="83">
        <v>35</v>
      </c>
      <c r="B15" s="86"/>
      <c r="C15" s="87"/>
      <c r="D15" s="89"/>
      <c r="E15" s="89"/>
    </row>
    <row r="16" ht="21.35" customHeight="1">
      <c r="A16" s="79"/>
      <c r="B16" s="80">
        <v>2016</v>
      </c>
      <c r="C16" s="81">
        <v>2017</v>
      </c>
      <c r="D16" t="s" s="82">
        <v>28</v>
      </c>
      <c r="E16" s="81">
        <v>2017</v>
      </c>
    </row>
    <row r="17" ht="21.35" customHeight="1">
      <c r="A17" t="s" s="83">
        <v>36</v>
      </c>
      <c r="B17" s="90">
        <v>2943.63</v>
      </c>
      <c r="C17" s="91">
        <v>3044.28</v>
      </c>
      <c r="D17" s="84">
        <v>0.0342</v>
      </c>
      <c r="E17" s="81">
        <v>125.06</v>
      </c>
    </row>
    <row r="18" ht="21.35" customHeight="1">
      <c r="A18" t="s" s="83">
        <v>37</v>
      </c>
      <c r="B18" s="90">
        <v>5114.87</v>
      </c>
      <c r="C18" s="91">
        <v>5174.96</v>
      </c>
      <c r="D18" s="84">
        <v>0.0117</v>
      </c>
      <c r="E18" s="81">
        <v>974.12</v>
      </c>
    </row>
    <row r="19" ht="21.35" customHeight="1">
      <c r="A19" t="s" s="83">
        <v>38</v>
      </c>
      <c r="B19" s="80">
        <v>14.6</v>
      </c>
      <c r="C19" s="81">
        <v>15.05</v>
      </c>
      <c r="D19" s="84">
        <v>0.0304</v>
      </c>
      <c r="E19" s="81">
        <v>2.83</v>
      </c>
    </row>
    <row r="20" ht="21.35" customHeight="1">
      <c r="A20" t="s" s="83">
        <v>39</v>
      </c>
      <c r="B20" s="80">
        <v>49.93</v>
      </c>
      <c r="C20" s="81">
        <v>47.02</v>
      </c>
      <c r="D20" s="84">
        <v>-0.0584</v>
      </c>
      <c r="E20" s="81">
        <v>8.51</v>
      </c>
    </row>
    <row r="21" ht="21.35" customHeight="1">
      <c r="A21" t="s" s="83">
        <v>40</v>
      </c>
      <c r="B21" s="80">
        <v>34.26</v>
      </c>
      <c r="C21" s="81">
        <v>29.66</v>
      </c>
      <c r="D21" s="84">
        <v>-0.1342</v>
      </c>
      <c r="E21" s="81">
        <v>2.93</v>
      </c>
    </row>
    <row r="22" ht="21.35" customHeight="1">
      <c r="A22" t="s" s="83">
        <v>19</v>
      </c>
      <c r="B22" s="80">
        <v>12.6</v>
      </c>
      <c r="C22" s="81">
        <v>3.63</v>
      </c>
      <c r="D22" s="84">
        <v>-0.7121999999999999</v>
      </c>
      <c r="E22" s="81">
        <v>0.63</v>
      </c>
    </row>
    <row r="23" ht="21.35" customHeight="1">
      <c r="A23" t="s" s="83">
        <v>12</v>
      </c>
      <c r="B23" s="80">
        <v>515.3200000000001</v>
      </c>
      <c r="C23" s="81">
        <v>880.77</v>
      </c>
      <c r="D23" s="84">
        <v>0.7092000000000001</v>
      </c>
      <c r="E23" s="81">
        <v>0</v>
      </c>
    </row>
    <row r="24" ht="21.35" customHeight="1">
      <c r="A24" t="s" s="83">
        <v>13</v>
      </c>
      <c r="B24" s="80">
        <v>65.47</v>
      </c>
      <c r="C24" s="81">
        <v>65.47</v>
      </c>
      <c r="D24" s="84">
        <v>0</v>
      </c>
      <c r="E24" s="81">
        <v>11.35</v>
      </c>
    </row>
    <row r="25" ht="21.35" customHeight="1">
      <c r="A25" t="s" s="83">
        <v>41</v>
      </c>
      <c r="B25" s="80">
        <v>264.69</v>
      </c>
      <c r="C25" s="81">
        <v>272.05</v>
      </c>
      <c r="D25" s="84">
        <v>0.0278</v>
      </c>
      <c r="E25" t="s" s="82">
        <v>42</v>
      </c>
    </row>
    <row r="26" ht="21.35" customHeight="1">
      <c r="A26" t="s" s="83">
        <v>43</v>
      </c>
      <c r="B26" s="80">
        <v>1.05</v>
      </c>
      <c r="C26" s="81">
        <v>1.05</v>
      </c>
      <c r="D26" s="84">
        <v>0</v>
      </c>
      <c r="E26" t="s" s="82">
        <v>42</v>
      </c>
    </row>
    <row r="27" ht="21.35" customHeight="1">
      <c r="A27" t="s" s="83">
        <v>44</v>
      </c>
      <c r="B27" s="90">
        <v>9016.440000000001</v>
      </c>
      <c r="C27" s="91">
        <v>9533.950000000001</v>
      </c>
      <c r="D27" s="84">
        <v>0.0574</v>
      </c>
      <c r="E27" s="91">
        <v>1138.63</v>
      </c>
    </row>
    <row r="28" ht="21.35" customHeight="1">
      <c r="A28" t="s" s="83">
        <v>30</v>
      </c>
      <c r="B28" s="80">
        <v>1.98</v>
      </c>
      <c r="C28" s="81">
        <v>2.03</v>
      </c>
      <c r="D28" s="84">
        <v>0.0217</v>
      </c>
      <c r="E28" s="81">
        <v>1.35</v>
      </c>
    </row>
    <row r="29" ht="179.35" customHeight="1">
      <c r="A29" t="s" s="85">
        <v>45</v>
      </c>
      <c r="B29" s="86"/>
      <c r="C29" s="87"/>
      <c r="D29" s="87"/>
      <c r="E29" s="87"/>
    </row>
  </sheetData>
  <mergeCells count="5">
    <mergeCell ref="A1:E1"/>
    <mergeCell ref="B14:D14"/>
    <mergeCell ref="D2:E2"/>
    <mergeCell ref="B8:D8"/>
    <mergeCell ref="A2:C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2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109.172" style="92" customWidth="1"/>
    <col min="2" max="2" width="16.3516" style="92" customWidth="1"/>
    <col min="3" max="3" width="16.3516" style="92" customWidth="1"/>
    <col min="4" max="4" width="16.3516" style="92" customWidth="1"/>
    <col min="5" max="5" width="16.3516" style="92" customWidth="1"/>
    <col min="6" max="256" width="16.3516" style="92" customWidth="1"/>
  </cols>
  <sheetData>
    <row r="1" ht="27.65" customHeight="1">
      <c r="A1" t="s" s="72">
        <v>24</v>
      </c>
      <c r="B1" s="72"/>
      <c r="C1" s="72"/>
      <c r="D1" s="72"/>
      <c r="E1" s="72"/>
    </row>
    <row r="2" ht="21.55" customHeight="1">
      <c r="A2" t="s" s="73">
        <v>25</v>
      </c>
      <c r="B2" s="74"/>
      <c r="C2" s="74"/>
      <c r="D2" t="s" s="73">
        <v>26</v>
      </c>
      <c r="E2" s="74"/>
    </row>
    <row r="3" ht="21.55" customHeight="1">
      <c r="A3" t="s" s="75">
        <v>46</v>
      </c>
      <c r="B3" s="76"/>
      <c r="C3" s="77"/>
      <c r="D3" s="78"/>
      <c r="E3" s="78"/>
    </row>
    <row r="4" ht="21.35" customHeight="1">
      <c r="A4" s="79"/>
      <c r="B4" s="80">
        <v>2016</v>
      </c>
      <c r="C4" s="81">
        <v>2017</v>
      </c>
      <c r="D4" t="s" s="82">
        <v>28</v>
      </c>
      <c r="E4" s="81">
        <v>2017</v>
      </c>
    </row>
    <row r="5" ht="21.35" customHeight="1">
      <c r="A5" t="s" s="83">
        <v>47</v>
      </c>
      <c r="B5" s="93">
        <v>82795</v>
      </c>
      <c r="C5" s="94">
        <v>83409</v>
      </c>
      <c r="D5" s="95">
        <v>0.006999999999999999</v>
      </c>
      <c r="E5" s="94">
        <v>13234</v>
      </c>
    </row>
    <row r="6" ht="21.35" customHeight="1">
      <c r="A6" t="s" s="83">
        <v>48</v>
      </c>
      <c r="B6" s="93">
        <v>1869</v>
      </c>
      <c r="C6" s="94">
        <v>1248</v>
      </c>
      <c r="D6" s="95">
        <v>-0.332</v>
      </c>
      <c r="E6" s="81">
        <v>6</v>
      </c>
    </row>
    <row r="7" ht="21.35" customHeight="1">
      <c r="A7" t="s" s="83">
        <v>49</v>
      </c>
      <c r="B7" s="93">
        <v>4789</v>
      </c>
      <c r="C7" s="94">
        <v>5547</v>
      </c>
      <c r="D7" s="95">
        <v>0.158</v>
      </c>
      <c r="E7" s="81">
        <v>0</v>
      </c>
    </row>
    <row r="8" ht="21.35" customHeight="1">
      <c r="A8" t="s" s="83">
        <v>44</v>
      </c>
      <c r="B8" s="93">
        <v>89454</v>
      </c>
      <c r="C8" s="94">
        <v>90204</v>
      </c>
      <c r="D8" s="95">
        <v>0.008</v>
      </c>
      <c r="E8" s="94">
        <v>13240</v>
      </c>
    </row>
    <row r="9" ht="21.35" customHeight="1">
      <c r="A9" t="s" s="83">
        <v>50</v>
      </c>
      <c r="B9" s="80">
        <v>19.66</v>
      </c>
      <c r="C9" s="81">
        <v>19.16</v>
      </c>
      <c r="D9" s="95">
        <v>-0.026</v>
      </c>
      <c r="E9" s="81">
        <v>15.7</v>
      </c>
    </row>
    <row r="10" ht="179.35" customHeight="1">
      <c r="A10" t="s" s="85">
        <v>51</v>
      </c>
      <c r="B10" s="86"/>
      <c r="C10" s="87"/>
      <c r="D10" s="87"/>
      <c r="E10" s="87"/>
    </row>
    <row r="11" ht="21.35" customHeight="1">
      <c r="A11" s="79"/>
      <c r="B11" t="s" s="88">
        <v>25</v>
      </c>
      <c r="C11" s="87"/>
      <c r="D11" s="87"/>
      <c r="E11" t="s" s="82">
        <v>26</v>
      </c>
    </row>
    <row r="12" ht="21.35" customHeight="1">
      <c r="A12" t="s" s="83">
        <v>52</v>
      </c>
      <c r="B12" s="86"/>
      <c r="C12" s="87"/>
      <c r="D12" s="89"/>
      <c r="E12" s="89"/>
    </row>
    <row r="13" ht="21.35" customHeight="1">
      <c r="A13" s="79"/>
      <c r="B13" s="80">
        <v>2016</v>
      </c>
      <c r="C13" s="81">
        <v>2017</v>
      </c>
      <c r="D13" t="s" s="82">
        <v>28</v>
      </c>
      <c r="E13" s="81">
        <v>2017</v>
      </c>
    </row>
    <row r="14" ht="21.35" customHeight="1">
      <c r="A14" t="s" s="83">
        <v>44</v>
      </c>
      <c r="B14" s="93">
        <v>45488</v>
      </c>
      <c r="C14" s="94">
        <v>46871</v>
      </c>
      <c r="D14" s="95">
        <v>0.03</v>
      </c>
      <c r="E14" s="94">
        <v>8828</v>
      </c>
    </row>
    <row r="15" ht="21.35" customHeight="1">
      <c r="A15" t="s" s="83">
        <v>50</v>
      </c>
      <c r="B15" s="80">
        <v>10</v>
      </c>
      <c r="C15" s="81">
        <v>9.960000000000001</v>
      </c>
      <c r="D15" s="95">
        <v>-0.004</v>
      </c>
      <c r="E15" s="81">
        <v>10.47</v>
      </c>
    </row>
    <row r="16" ht="141.35" customHeight="1">
      <c r="A16" t="s" s="85">
        <v>53</v>
      </c>
      <c r="B16" s="86"/>
      <c r="C16" s="87"/>
      <c r="D16" s="87"/>
      <c r="E16" s="87"/>
    </row>
    <row r="17" ht="21.35" customHeight="1">
      <c r="A17" s="79"/>
      <c r="B17" t="s" s="88">
        <v>25</v>
      </c>
      <c r="C17" s="87"/>
      <c r="D17" s="87"/>
      <c r="E17" t="s" s="82">
        <v>26</v>
      </c>
    </row>
    <row r="18" ht="21.35" customHeight="1">
      <c r="A18" t="s" s="83">
        <v>54</v>
      </c>
      <c r="B18" s="86"/>
      <c r="C18" s="87"/>
      <c r="D18" s="89"/>
      <c r="E18" s="89"/>
    </row>
    <row r="19" ht="21.35" customHeight="1">
      <c r="A19" s="79"/>
      <c r="B19" s="80">
        <v>2016</v>
      </c>
      <c r="C19" s="81">
        <v>2017</v>
      </c>
      <c r="D19" t="s" s="82">
        <v>28</v>
      </c>
      <c r="E19" s="81">
        <v>2017</v>
      </c>
    </row>
    <row r="20" ht="21.35" customHeight="1">
      <c r="A20" t="s" s="83">
        <v>44</v>
      </c>
      <c r="B20" s="80">
        <v>385</v>
      </c>
      <c r="C20" s="81">
        <v>376</v>
      </c>
      <c r="D20" s="95">
        <v>-0.023</v>
      </c>
      <c r="E20" s="81">
        <v>75</v>
      </c>
    </row>
    <row r="21" ht="21.35" customHeight="1">
      <c r="A21" t="s" s="83">
        <v>55</v>
      </c>
      <c r="B21" s="80">
        <v>100</v>
      </c>
      <c r="C21" s="81">
        <v>100</v>
      </c>
      <c r="D21" s="89"/>
      <c r="E21" s="81">
        <v>100</v>
      </c>
    </row>
    <row r="22" ht="21.35" customHeight="1">
      <c r="A22" t="s" s="83">
        <v>56</v>
      </c>
      <c r="B22" s="80">
        <v>0.02</v>
      </c>
      <c r="C22" s="81">
        <v>0.02</v>
      </c>
      <c r="D22" s="95">
        <v>-0.034</v>
      </c>
      <c r="E22" s="81">
        <v>0.08</v>
      </c>
    </row>
    <row r="23" ht="84.35" customHeight="1">
      <c r="A23" t="s" s="85">
        <v>57</v>
      </c>
      <c r="B23" s="86"/>
      <c r="C23" s="87"/>
      <c r="D23" s="87"/>
      <c r="E23" s="87"/>
    </row>
    <row r="24" ht="21.35" customHeight="1">
      <c r="A24" t="s" s="83">
        <v>58</v>
      </c>
      <c r="B24" s="86"/>
      <c r="C24" s="87"/>
      <c r="D24" s="89"/>
      <c r="E24" s="87"/>
    </row>
    <row r="25" ht="21.35" customHeight="1">
      <c r="A25" s="79"/>
      <c r="B25" s="80">
        <v>2016</v>
      </c>
      <c r="C25" s="81">
        <v>2017</v>
      </c>
      <c r="D25" t="s" s="82">
        <v>28</v>
      </c>
      <c r="E25" s="87"/>
    </row>
    <row r="26" ht="21.35" customHeight="1">
      <c r="A26" t="s" s="83">
        <v>59</v>
      </c>
      <c r="B26" s="93">
        <v>32870</v>
      </c>
      <c r="C26" s="94">
        <v>33113</v>
      </c>
      <c r="D26" s="95">
        <v>0.397</v>
      </c>
      <c r="E26" s="87"/>
    </row>
    <row r="27" ht="21.35" customHeight="1">
      <c r="A27" t="s" s="83">
        <v>60</v>
      </c>
      <c r="B27" s="93">
        <v>8362</v>
      </c>
      <c r="C27" s="94">
        <v>8424</v>
      </c>
      <c r="D27" s="95">
        <v>0.101</v>
      </c>
      <c r="E27" s="87"/>
    </row>
    <row r="28" ht="21.35" customHeight="1">
      <c r="A28" t="s" s="83">
        <v>61</v>
      </c>
      <c r="B28" s="93">
        <v>8611</v>
      </c>
      <c r="C28" s="94">
        <v>8675</v>
      </c>
      <c r="D28" s="95">
        <v>0.104</v>
      </c>
      <c r="E28" s="87"/>
    </row>
    <row r="29" ht="21.35" customHeight="1">
      <c r="A29" t="s" s="83">
        <v>62</v>
      </c>
      <c r="B29" s="93">
        <v>11343</v>
      </c>
      <c r="C29" s="94">
        <v>11427</v>
      </c>
      <c r="D29" s="95">
        <v>0.137</v>
      </c>
      <c r="E29" s="87"/>
    </row>
    <row r="30" ht="21.35" customHeight="1">
      <c r="A30" t="s" s="83">
        <v>63</v>
      </c>
      <c r="B30" s="93">
        <v>18215</v>
      </c>
      <c r="C30" s="94">
        <v>18350</v>
      </c>
      <c r="D30" s="95">
        <v>0.22</v>
      </c>
      <c r="E30" s="87"/>
    </row>
    <row r="31" ht="21.35" customHeight="1">
      <c r="A31" t="s" s="83">
        <v>64</v>
      </c>
      <c r="B31" s="93">
        <v>3395</v>
      </c>
      <c r="C31" s="94">
        <v>3420</v>
      </c>
      <c r="D31" s="95">
        <v>0.04099999999999999</v>
      </c>
      <c r="E31" s="87"/>
    </row>
    <row r="32" ht="21.35" customHeight="1">
      <c r="A32" t="s" s="83">
        <v>44</v>
      </c>
      <c r="B32" s="93">
        <v>82795</v>
      </c>
      <c r="C32" s="94">
        <v>83409</v>
      </c>
      <c r="D32" s="95">
        <v>1</v>
      </c>
      <c r="E32" s="87"/>
    </row>
  </sheetData>
  <mergeCells count="5">
    <mergeCell ref="A1:E1"/>
    <mergeCell ref="B17:D17"/>
    <mergeCell ref="B11:D11"/>
    <mergeCell ref="D2:E2"/>
    <mergeCell ref="A2:C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74.9609" style="96" customWidth="1"/>
    <col min="2" max="2" width="16.3516" style="96" customWidth="1"/>
    <col min="3" max="3" width="16.3516" style="96" customWidth="1"/>
    <col min="4" max="4" width="16.3516" style="96" customWidth="1"/>
    <col min="5" max="5" width="16.3516" style="96" customWidth="1"/>
    <col min="6" max="256" width="16.3516" style="96" customWidth="1"/>
  </cols>
  <sheetData>
    <row r="1" ht="27.65" customHeight="1">
      <c r="A1" t="s" s="72">
        <v>24</v>
      </c>
      <c r="B1" s="72"/>
      <c r="C1" s="72"/>
      <c r="D1" s="72"/>
      <c r="E1" s="72"/>
    </row>
    <row r="2" ht="21.55" customHeight="1">
      <c r="A2" t="s" s="73">
        <v>25</v>
      </c>
      <c r="B2" s="74"/>
      <c r="C2" s="74"/>
      <c r="D2" t="s" s="73">
        <v>26</v>
      </c>
      <c r="E2" s="74"/>
    </row>
    <row r="3" ht="21.55" customHeight="1">
      <c r="A3" t="s" s="75">
        <v>65</v>
      </c>
      <c r="B3" s="76"/>
      <c r="C3" s="77"/>
      <c r="D3" s="78"/>
      <c r="E3" s="78"/>
    </row>
    <row r="4" ht="21.35" customHeight="1">
      <c r="A4" s="79"/>
      <c r="B4" s="80">
        <v>2016</v>
      </c>
      <c r="C4" s="81">
        <v>2017</v>
      </c>
      <c r="D4" t="s" s="82">
        <v>28</v>
      </c>
      <c r="E4" s="81">
        <v>2017</v>
      </c>
    </row>
    <row r="5" ht="21.35" customHeight="1">
      <c r="A5" t="s" s="83">
        <v>66</v>
      </c>
      <c r="B5" s="93">
        <v>146147</v>
      </c>
      <c r="C5" s="94">
        <v>154954</v>
      </c>
      <c r="D5" s="95">
        <v>0.06</v>
      </c>
      <c r="E5" s="94">
        <v>42834</v>
      </c>
    </row>
    <row r="6" ht="21.35" customHeight="1">
      <c r="A6" t="s" s="83">
        <v>40</v>
      </c>
      <c r="B6" s="80">
        <v>306.26</v>
      </c>
      <c r="C6" s="81">
        <v>461.26</v>
      </c>
      <c r="D6" s="95">
        <v>0.506</v>
      </c>
      <c r="E6" s="81">
        <v>142.92</v>
      </c>
    </row>
    <row r="7" ht="21.35" customHeight="1">
      <c r="A7" t="s" s="83">
        <v>67</v>
      </c>
      <c r="B7" s="93">
        <v>36191</v>
      </c>
      <c r="C7" s="94">
        <v>6795</v>
      </c>
      <c r="D7" s="95">
        <v>-0.8120000000000001</v>
      </c>
      <c r="E7" t="s" s="82">
        <v>68</v>
      </c>
    </row>
    <row r="8" ht="84.35" customHeight="1">
      <c r="A8" t="s" s="85">
        <v>69</v>
      </c>
      <c r="B8" s="86"/>
      <c r="C8" s="87"/>
      <c r="D8" s="87"/>
      <c r="E8" s="87"/>
    </row>
    <row r="9" ht="20.05" customHeight="1">
      <c r="A9" s="97"/>
      <c r="B9" s="86"/>
      <c r="C9" s="87"/>
      <c r="D9" s="87"/>
      <c r="E9" s="87"/>
    </row>
    <row r="10" ht="20.05" customHeight="1">
      <c r="A10" s="97"/>
      <c r="B10" s="86"/>
      <c r="C10" s="87"/>
      <c r="D10" s="87"/>
      <c r="E10" s="87"/>
    </row>
    <row r="11" ht="20.05" customHeight="1">
      <c r="A11" s="97"/>
      <c r="B11" s="86"/>
      <c r="C11" s="87"/>
      <c r="D11" s="87"/>
      <c r="E11" s="87"/>
    </row>
  </sheetData>
  <mergeCells count="3">
    <mergeCell ref="A1:E1"/>
    <mergeCell ref="D2:E2"/>
    <mergeCell ref="A2:C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30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109.734" style="98" customWidth="1"/>
    <col min="2" max="2" width="16.3516" style="98" customWidth="1"/>
    <col min="3" max="3" width="16.3516" style="98" customWidth="1"/>
    <col min="4" max="4" width="16.3516" style="98" customWidth="1"/>
    <col min="5" max="5" width="16.3516" style="98" customWidth="1"/>
    <col min="6" max="256" width="16.3516" style="98" customWidth="1"/>
  </cols>
  <sheetData>
    <row r="1" ht="27.65" customHeight="1">
      <c r="A1" t="s" s="72">
        <v>24</v>
      </c>
      <c r="B1" s="72"/>
      <c r="C1" s="72"/>
      <c r="D1" s="72"/>
      <c r="E1" s="72"/>
    </row>
    <row r="2" ht="21.55" customHeight="1">
      <c r="A2" t="s" s="73">
        <v>70</v>
      </c>
      <c r="B2" s="74"/>
      <c r="C2" s="74"/>
      <c r="D2" s="99"/>
      <c r="E2" s="74"/>
    </row>
    <row r="3" ht="59.55" customHeight="1">
      <c r="A3" t="s" s="75">
        <v>71</v>
      </c>
      <c r="B3" s="76"/>
      <c r="C3" s="77"/>
      <c r="D3" s="77"/>
      <c r="E3" s="77"/>
    </row>
    <row r="4" ht="21.35" customHeight="1">
      <c r="A4" t="s" s="83">
        <v>72</v>
      </c>
      <c r="B4" s="80">
        <v>2017</v>
      </c>
      <c r="C4" t="s" s="82">
        <v>73</v>
      </c>
      <c r="D4" t="s" s="82">
        <v>74</v>
      </c>
      <c r="E4" s="87"/>
    </row>
    <row r="5" ht="21.35" customHeight="1">
      <c r="A5" t="s" s="83">
        <v>75</v>
      </c>
      <c r="B5" s="80">
        <v>0.09</v>
      </c>
      <c r="C5" t="s" s="82">
        <v>76</v>
      </c>
      <c r="D5" t="s" s="82">
        <v>77</v>
      </c>
      <c r="E5" s="87"/>
    </row>
    <row r="6" ht="46.35" customHeight="1">
      <c r="A6" t="s" s="85">
        <v>78</v>
      </c>
      <c r="B6" s="86"/>
      <c r="C6" s="87"/>
      <c r="D6" s="87"/>
      <c r="E6" s="87"/>
    </row>
    <row r="7" ht="21.35" customHeight="1">
      <c r="A7" t="s" s="83">
        <v>79</v>
      </c>
      <c r="B7" s="86"/>
      <c r="C7" s="87"/>
      <c r="D7" s="89"/>
      <c r="E7" s="87"/>
    </row>
    <row r="8" ht="59.35" customHeight="1">
      <c r="A8" t="s" s="83">
        <v>80</v>
      </c>
      <c r="B8" s="86"/>
      <c r="C8" s="87"/>
      <c r="D8" s="87"/>
      <c r="E8" s="87"/>
    </row>
    <row r="9" ht="21.35" customHeight="1">
      <c r="A9" t="s" s="83">
        <v>72</v>
      </c>
      <c r="B9" s="80">
        <v>2017</v>
      </c>
      <c r="C9" t="s" s="82">
        <v>73</v>
      </c>
      <c r="D9" t="s" s="82">
        <v>74</v>
      </c>
      <c r="E9" s="87"/>
    </row>
    <row r="10" ht="21.35" customHeight="1">
      <c r="A10" t="s" s="83">
        <v>81</v>
      </c>
      <c r="B10" s="80">
        <v>4.92</v>
      </c>
      <c r="C10" t="s" s="82">
        <v>82</v>
      </c>
      <c r="D10" t="s" s="82">
        <v>83</v>
      </c>
      <c r="E10" s="87"/>
    </row>
    <row r="11" ht="46.35" customHeight="1">
      <c r="A11" t="s" s="85">
        <v>84</v>
      </c>
      <c r="B11" s="86"/>
      <c r="C11" s="87"/>
      <c r="D11" s="87"/>
      <c r="E11" s="87"/>
    </row>
    <row r="12" ht="21.35" customHeight="1">
      <c r="A12" t="s" s="83">
        <v>85</v>
      </c>
      <c r="B12" s="86"/>
      <c r="C12" s="87"/>
      <c r="D12" s="87"/>
      <c r="E12" s="87"/>
    </row>
    <row r="13" ht="59.35" customHeight="1">
      <c r="A13" t="s" s="83">
        <v>86</v>
      </c>
      <c r="B13" s="86"/>
      <c r="C13" s="87"/>
      <c r="D13" s="87"/>
      <c r="E13" s="87"/>
    </row>
    <row r="14" ht="21.35" customHeight="1">
      <c r="A14" t="s" s="83">
        <v>72</v>
      </c>
      <c r="B14" s="80">
        <v>2017</v>
      </c>
      <c r="C14" t="s" s="82">
        <v>73</v>
      </c>
      <c r="D14" t="s" s="82">
        <v>74</v>
      </c>
      <c r="E14" s="87"/>
    </row>
    <row r="15" ht="21.35" customHeight="1">
      <c r="A15" t="s" s="83">
        <v>75</v>
      </c>
      <c r="B15" s="80">
        <v>2.03</v>
      </c>
      <c r="C15" t="s" s="82">
        <v>87</v>
      </c>
      <c r="D15" t="s" s="82">
        <v>77</v>
      </c>
      <c r="E15" s="87"/>
    </row>
    <row r="16" ht="84.35" customHeight="1">
      <c r="A16" t="s" s="85">
        <v>88</v>
      </c>
      <c r="B16" s="86"/>
      <c r="C16" s="87"/>
      <c r="D16" s="87"/>
      <c r="E16" s="87"/>
    </row>
    <row r="17" ht="21.35" customHeight="1">
      <c r="A17" t="s" s="83">
        <v>89</v>
      </c>
      <c r="B17" s="86"/>
      <c r="C17" s="87"/>
      <c r="D17" s="89"/>
      <c r="E17" s="87"/>
    </row>
    <row r="18" ht="40.35" customHeight="1">
      <c r="A18" t="s" s="83">
        <v>90</v>
      </c>
      <c r="B18" s="86"/>
      <c r="C18" s="87"/>
      <c r="D18" s="87"/>
      <c r="E18" s="87"/>
    </row>
    <row r="19" ht="21.35" customHeight="1">
      <c r="A19" t="s" s="83">
        <v>72</v>
      </c>
      <c r="B19" s="80">
        <v>2017</v>
      </c>
      <c r="C19" t="s" s="82">
        <v>73</v>
      </c>
      <c r="D19" t="s" s="82">
        <v>91</v>
      </c>
      <c r="E19" s="87"/>
    </row>
    <row r="20" ht="40.35" customHeight="1">
      <c r="A20" t="s" s="83">
        <v>92</v>
      </c>
      <c r="B20" s="80">
        <v>441</v>
      </c>
      <c r="C20" t="s" s="82">
        <v>93</v>
      </c>
      <c r="D20" t="s" s="82">
        <v>94</v>
      </c>
      <c r="E20" s="87"/>
    </row>
    <row r="21" ht="21.35" customHeight="1">
      <c r="A21" t="s" s="83">
        <v>95</v>
      </c>
      <c r="B21" s="86"/>
      <c r="C21" s="87"/>
      <c r="D21" s="89"/>
      <c r="E21" s="87"/>
    </row>
    <row r="22" ht="59.35" customHeight="1">
      <c r="A22" t="s" s="83">
        <v>96</v>
      </c>
      <c r="B22" s="86"/>
      <c r="C22" s="87"/>
      <c r="D22" s="87"/>
      <c r="E22" s="87"/>
    </row>
    <row r="23" ht="21.35" customHeight="1">
      <c r="A23" t="s" s="83">
        <v>72</v>
      </c>
      <c r="B23" s="80">
        <v>2017</v>
      </c>
      <c r="C23" t="s" s="82">
        <v>73</v>
      </c>
      <c r="D23" t="s" s="82">
        <v>91</v>
      </c>
      <c r="E23" s="87"/>
    </row>
    <row r="24" ht="21.35" customHeight="1">
      <c r="A24" t="s" s="83">
        <v>97</v>
      </c>
      <c r="B24" s="80">
        <v>0.02</v>
      </c>
      <c r="C24" t="s" s="82">
        <v>82</v>
      </c>
      <c r="D24" t="s" s="82">
        <v>83</v>
      </c>
      <c r="E24" s="87"/>
    </row>
    <row r="25" ht="46.35" customHeight="1">
      <c r="A25" t="s" s="85">
        <v>98</v>
      </c>
      <c r="B25" s="86"/>
      <c r="C25" s="87"/>
      <c r="D25" s="87"/>
      <c r="E25" s="87"/>
    </row>
    <row r="26" ht="21.35" customHeight="1">
      <c r="A26" t="s" s="83">
        <v>99</v>
      </c>
      <c r="B26" s="86"/>
      <c r="C26" s="89"/>
      <c r="D26" s="87"/>
      <c r="E26" s="87"/>
    </row>
    <row r="27" ht="40.35" customHeight="1">
      <c r="A27" t="s" s="83">
        <v>100</v>
      </c>
      <c r="B27" s="86"/>
      <c r="C27" s="87"/>
      <c r="D27" s="87"/>
      <c r="E27" s="87"/>
    </row>
    <row r="28" ht="40.35" customHeight="1">
      <c r="A28" t="s" s="83">
        <v>72</v>
      </c>
      <c r="B28" s="80">
        <v>2017</v>
      </c>
      <c r="C28" t="s" s="82">
        <v>101</v>
      </c>
      <c r="D28" s="87"/>
      <c r="E28" s="87"/>
    </row>
    <row r="29" ht="21.35" customHeight="1">
      <c r="A29" t="s" s="83">
        <v>97</v>
      </c>
      <c r="B29" s="80">
        <v>0.08</v>
      </c>
      <c r="C29" t="s" s="82">
        <v>83</v>
      </c>
      <c r="D29" s="87"/>
      <c r="E29" s="87"/>
    </row>
    <row r="30" ht="21.35" customHeight="1">
      <c r="A30" t="s" s="83">
        <v>102</v>
      </c>
      <c r="B30" s="80">
        <v>3.68</v>
      </c>
      <c r="C30" t="s" s="82">
        <v>77</v>
      </c>
      <c r="D30" s="87"/>
      <c r="E30" s="87"/>
    </row>
  </sheetData>
  <mergeCells count="2">
    <mergeCell ref="A1:E1"/>
    <mergeCell ref="A2:C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